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德州" sheetId="1" r:id="rId1"/>
    <sheet name="禹城医护" sheetId="2" r:id="rId2"/>
    <sheet name="禹城公共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<sst xmlns="http://schemas.openxmlformats.org/spreadsheetml/2006/main" count="3876" uniqueCount="1712">
  <si>
    <t>23、24级专业教材</t>
  </si>
  <si>
    <t>序号</t>
  </si>
  <si>
    <t>课程名称</t>
  </si>
  <si>
    <t>教材名称（全称）</t>
  </si>
  <si>
    <t>使用学段类型</t>
  </si>
  <si>
    <t>专业大类</t>
  </si>
  <si>
    <t>使用年级</t>
  </si>
  <si>
    <t>主编</t>
  </si>
  <si>
    <t>出版社</t>
  </si>
  <si>
    <t>ISBN</t>
  </si>
  <si>
    <t>出版日期</t>
  </si>
  <si>
    <t>价格</t>
  </si>
  <si>
    <t>征订数量</t>
  </si>
  <si>
    <t>使用专业</t>
  </si>
  <si>
    <t>选用理由（不是规划教材的注明选用理由）</t>
  </si>
  <si>
    <t>备注</t>
  </si>
  <si>
    <t>到货</t>
  </si>
  <si>
    <t>未到少到</t>
  </si>
  <si>
    <t>签字</t>
  </si>
  <si>
    <t>退</t>
  </si>
  <si>
    <t>留</t>
  </si>
  <si>
    <t>包号</t>
  </si>
  <si>
    <t>航空2</t>
  </si>
  <si>
    <t>无人机飞行控制技术</t>
  </si>
  <si>
    <t>高职专科</t>
  </si>
  <si>
    <t>装备制造大类</t>
  </si>
  <si>
    <t>2024级</t>
  </si>
  <si>
    <t>于明清,司维钊</t>
  </si>
  <si>
    <t>西北工业大学出版社有限公司</t>
  </si>
  <si>
    <t>9787561261279</t>
  </si>
  <si>
    <t>无人机应用技术</t>
  </si>
  <si>
    <t>十三五规划教材</t>
  </si>
  <si>
    <t>十三五</t>
  </si>
  <si>
    <t>航空3</t>
  </si>
  <si>
    <t>形体训练（一）</t>
  </si>
  <si>
    <t>形体训练（第2版）</t>
  </si>
  <si>
    <t>交通运输大类</t>
  </si>
  <si>
    <t>尹菲</t>
  </si>
  <si>
    <t>中航出版传媒有限责任公司</t>
  </si>
  <si>
    <t>9787516524411</t>
  </si>
  <si>
    <t>202111</t>
  </si>
  <si>
    <t>空中乘务、民航安全技术管理、高速铁路客运乘务</t>
  </si>
  <si>
    <t>十四五规划教材</t>
  </si>
  <si>
    <t>十四五</t>
  </si>
  <si>
    <t>航空4</t>
  </si>
  <si>
    <t>航空维修专业英语</t>
  </si>
  <si>
    <t>飞机维修专业英语 ——飞机系统（第二版）</t>
  </si>
  <si>
    <t>赵迎春</t>
  </si>
  <si>
    <t>中国水利水电出版社</t>
  </si>
  <si>
    <t>9787522606187</t>
  </si>
  <si>
    <t>飞机机电设备维修、飞行器维修技术</t>
  </si>
  <si>
    <t>航空5</t>
  </si>
  <si>
    <t>工程力学</t>
  </si>
  <si>
    <t>工程力学（第四版）</t>
  </si>
  <si>
    <t>杜建根</t>
  </si>
  <si>
    <t>高等教育出版社有限公司</t>
  </si>
  <si>
    <t>9787040508062</t>
  </si>
  <si>
    <t>航空地面设备维修、航空复合材料成型与加工技术</t>
  </si>
  <si>
    <t>航空6</t>
  </si>
  <si>
    <t>单片机与嵌入式系统</t>
  </si>
  <si>
    <t>单片机应用技术—基于STC单片机</t>
  </si>
  <si>
    <t>陈静、李楠、赵一心</t>
  </si>
  <si>
    <t xml:space="preserve">9787040518313  </t>
  </si>
  <si>
    <t>航空7</t>
  </si>
  <si>
    <t>职业形象塑造</t>
  </si>
  <si>
    <t>化妆技巧与形象设计</t>
  </si>
  <si>
    <t>刘慧</t>
  </si>
  <si>
    <t>9787516529294</t>
  </si>
  <si>
    <t>航空8</t>
  </si>
  <si>
    <t>高铁模拟舱岗位实操</t>
  </si>
  <si>
    <t>铁路旅客运输服务（双色）（含微课）</t>
  </si>
  <si>
    <t>苏婵、刘一枝</t>
  </si>
  <si>
    <t>上海交大</t>
  </si>
  <si>
    <t>9787313266323</t>
  </si>
  <si>
    <t>高速铁路客运服务</t>
  </si>
  <si>
    <t>替换8.12</t>
  </si>
  <si>
    <t>航空9</t>
  </si>
  <si>
    <t>无人机结构与系统</t>
  </si>
  <si>
    <t>2023级</t>
  </si>
  <si>
    <t>冯秀</t>
  </si>
  <si>
    <t>机械工业出版社</t>
  </si>
  <si>
    <t>9787111636588</t>
  </si>
  <si>
    <t>航空10</t>
  </si>
  <si>
    <t>机械设计基础</t>
  </si>
  <si>
    <t>机械设计基础 第5版</t>
  </si>
  <si>
    <t>孟玲琴</t>
  </si>
  <si>
    <t>北京理工大学出版社</t>
  </si>
  <si>
    <t>9787576310115</t>
  </si>
  <si>
    <t>航空复合材料成型与加工技术</t>
  </si>
  <si>
    <t>航空11</t>
  </si>
  <si>
    <t>客舱服务英语(一)</t>
  </si>
  <si>
    <t>民航乘务英语实用会话（第四版）</t>
  </si>
  <si>
    <t>范建一</t>
  </si>
  <si>
    <t>中国民航出版社</t>
  </si>
  <si>
    <t>9787512805354</t>
  </si>
  <si>
    <t>空中乘务</t>
  </si>
  <si>
    <t>航空12</t>
  </si>
  <si>
    <t>高速铁路客运服务英语（一）</t>
  </si>
  <si>
    <t>高铁乘务英语</t>
  </si>
  <si>
    <t>张梦娟</t>
  </si>
  <si>
    <t>郑州大学出版社</t>
  </si>
  <si>
    <t>9787564559625</t>
  </si>
  <si>
    <t>航空13</t>
  </si>
  <si>
    <t>飞机维修基本技能</t>
  </si>
  <si>
    <t>飞机机械维修基本技能</t>
  </si>
  <si>
    <t>李向新</t>
  </si>
  <si>
    <t>9787576305395</t>
  </si>
  <si>
    <t>飞行器维修技术、飞机机电设备维修</t>
  </si>
  <si>
    <t>十三五、十四五及教材展示网址均无此教材，往届使用教材</t>
  </si>
  <si>
    <t>航空14</t>
  </si>
  <si>
    <t>复合材料检测技术</t>
  </si>
  <si>
    <t>无损检测概论</t>
  </si>
  <si>
    <t>胡春亮</t>
  </si>
  <si>
    <t>9787111623595</t>
  </si>
  <si>
    <t>航空15</t>
  </si>
  <si>
    <t>中国旅游地理</t>
  </si>
  <si>
    <t>中国旅游地理（第七版）</t>
  </si>
  <si>
    <t>旅游大类</t>
  </si>
  <si>
    <t>李娟文</t>
  </si>
  <si>
    <t>东北财经大学出版社有限责任公司</t>
  </si>
  <si>
    <t>9787565440793</t>
  </si>
  <si>
    <t>航空16</t>
  </si>
  <si>
    <t>航空运输地理</t>
  </si>
  <si>
    <t>万青</t>
  </si>
  <si>
    <t>中国民航出版社有限公司</t>
  </si>
  <si>
    <t>9787512808935</t>
  </si>
  <si>
    <t>空中乘务、民航安全技术管理</t>
  </si>
  <si>
    <t>航空17</t>
  </si>
  <si>
    <t>民航服务心理学</t>
  </si>
  <si>
    <t>民航服务心理与实务（第6版）</t>
  </si>
  <si>
    <t>张澜</t>
  </si>
  <si>
    <t>北京旅游教育出版社有限责任公司</t>
  </si>
  <si>
    <t>9787563743834</t>
  </si>
  <si>
    <t>航空18</t>
  </si>
  <si>
    <t>飞机数字化装配技术</t>
  </si>
  <si>
    <t>飞机型架与装配工艺</t>
  </si>
  <si>
    <t>黄鹏</t>
  </si>
  <si>
    <t>北京理工大学出版社有限责任公司</t>
  </si>
  <si>
    <t>9787576305340</t>
  </si>
  <si>
    <t>飞行器维修技术</t>
  </si>
  <si>
    <t>选自国家职业智慧教育平台教材展示</t>
  </si>
  <si>
    <t>非国规无国规</t>
  </si>
  <si>
    <t>航空19</t>
  </si>
  <si>
    <t>铁路运输法规</t>
  </si>
  <si>
    <t>铁路运输法律法规</t>
  </si>
  <si>
    <t>张敬文</t>
  </si>
  <si>
    <t>人民交通出版社股份有限公司</t>
  </si>
  <si>
    <t>9787114180156</t>
  </si>
  <si>
    <t>选自国家职业智慧教育平台教材展示。本教材为职业教育铁道运输类专业校企合作教材</t>
  </si>
  <si>
    <t>航空20</t>
  </si>
  <si>
    <t>空气动力学与飞行原理</t>
  </si>
  <si>
    <t>胡强</t>
  </si>
  <si>
    <t>9787111676782</t>
  </si>
  <si>
    <t>飞机机电设备维修、无人机应用技术</t>
  </si>
  <si>
    <t>航空21</t>
  </si>
  <si>
    <t>人为因素与航空法规</t>
  </si>
  <si>
    <t>人为因素和航空法规(ME,AV)（第2版）</t>
  </si>
  <si>
    <t>张铁纯 刘珂</t>
  </si>
  <si>
    <t>清华大学出版社</t>
  </si>
  <si>
    <t>9787302463788</t>
  </si>
  <si>
    <t>航空22</t>
  </si>
  <si>
    <t>安检理论与实务</t>
  </si>
  <si>
    <t>王岩</t>
  </si>
  <si>
    <t>航空工业出版社</t>
  </si>
  <si>
    <t>9787516518694</t>
  </si>
  <si>
    <t>航空23</t>
  </si>
  <si>
    <t>民航安检英语会话（一）</t>
  </si>
  <si>
    <t>民航安检英语（第2版）</t>
  </si>
  <si>
    <t>张宙</t>
  </si>
  <si>
    <t>9787512812017</t>
  </si>
  <si>
    <t>民航安全技术管理</t>
  </si>
  <si>
    <t>十三五、十四五及教材展示网址均无此教材，往届使用教材，本教材重点突出，内容全面，适合学生使用。</t>
  </si>
  <si>
    <t>航空24</t>
  </si>
  <si>
    <t>客舱设施与服务(一)</t>
  </si>
  <si>
    <t>客舱设施与服务（第二版）</t>
  </si>
  <si>
    <t>交通运输类</t>
  </si>
  <si>
    <t>向俊峰</t>
  </si>
  <si>
    <t>9787516527948</t>
  </si>
  <si>
    <t>十三五、十四五及教材展示网址均无此教材，本教材重点突出，内容全面，适合学生使用。</t>
  </si>
  <si>
    <t>航空25</t>
  </si>
  <si>
    <t>维修可靠性与工程管理</t>
  </si>
  <si>
    <t>民用航空维修工程管理</t>
  </si>
  <si>
    <t>彭鸿博</t>
  </si>
  <si>
    <t>9787512813663</t>
  </si>
  <si>
    <t>航空地面设备维修</t>
  </si>
  <si>
    <t>航空26</t>
  </si>
  <si>
    <t>航空安保概论</t>
  </si>
  <si>
    <t>民航安保概论</t>
  </si>
  <si>
    <t>姜明 钟凯</t>
  </si>
  <si>
    <t>9787512813946</t>
  </si>
  <si>
    <t>航空27</t>
  </si>
  <si>
    <t>铁路运输市场营销</t>
  </si>
  <si>
    <t>夏岩</t>
  </si>
  <si>
    <t>北京交通大学出版社</t>
  </si>
  <si>
    <t>9787512154124</t>
  </si>
  <si>
    <t>3本教师教材</t>
  </si>
  <si>
    <t>航空28</t>
  </si>
  <si>
    <t>无人机导论与飞行法规</t>
  </si>
  <si>
    <t>无人机法律法规与安全飞行（第二版）</t>
  </si>
  <si>
    <t>朱菲菲、宋建堂</t>
  </si>
  <si>
    <t>9787111737087</t>
  </si>
  <si>
    <t>航空29</t>
  </si>
  <si>
    <t>飞机加油设备</t>
  </si>
  <si>
    <t>航空油料储运设备</t>
  </si>
  <si>
    <t>赵梁</t>
  </si>
  <si>
    <t>中国石化出版社</t>
  </si>
  <si>
    <t>9787511463814</t>
  </si>
  <si>
    <t>十三五、十四五及教材展示网址均无此教材，本教材从航空油料储运的全局出发，阐述了油料的储存、运输、分配等各个环节，使学生能够明白飞机加油设备与其他储运设备之间的关系，以及与油料特性、储运安全等方面的关联，有助于学生构建完整的知识体系，更好地理解和掌握飞机加油设备的相关知识</t>
  </si>
  <si>
    <t>航空30</t>
  </si>
  <si>
    <t>航空发动机结构与系统</t>
  </si>
  <si>
    <t>燃气涡轮发动机原理与结构</t>
  </si>
  <si>
    <t>刘熊</t>
  </si>
  <si>
    <t>西北工业大学出版社</t>
  </si>
  <si>
    <t>9787561286401</t>
  </si>
  <si>
    <t>航空31</t>
  </si>
  <si>
    <t>飞机构造基础</t>
  </si>
  <si>
    <t>飞机结构与系统</t>
  </si>
  <si>
    <t>王江</t>
  </si>
  <si>
    <t>9787576333633</t>
  </si>
  <si>
    <t>飞机机电设备维修、航空复合材料成型与加工技术</t>
  </si>
  <si>
    <t>航空32</t>
  </si>
  <si>
    <t>飞机地面电源设备</t>
  </si>
  <si>
    <t>航空地面设备构造与维修（机务类）</t>
  </si>
  <si>
    <t>徐红波、李家宇</t>
  </si>
  <si>
    <t>9787561251270</t>
  </si>
  <si>
    <t>十三五、十四五及教材展示网址均无此教材，本教材对飞机进行地面维修时所需的主要设备进行了全面介绍，内容包括航空地面设备概述、有杆式飞机牵引车、无杆式飞机牵引车、飞机气源车、飞机空调车、电源车、飞机充氧车以及飞机除冰车。可作为民航类高职高专航空地面设备维修专业的核心教材，也可作为民航职业技能鉴定考证的参考用书。</t>
  </si>
  <si>
    <t>航空1</t>
  </si>
  <si>
    <t>毛泽东思想和中国特色社会主义理论体系概论</t>
  </si>
  <si>
    <t>本书编写组</t>
  </si>
  <si>
    <t>高等教育出版社</t>
  </si>
  <si>
    <t>学院统一教材</t>
  </si>
  <si>
    <t>39、40、41、42、43、44(27)</t>
  </si>
  <si>
    <t>价格（元）</t>
  </si>
  <si>
    <t>汽车1</t>
  </si>
  <si>
    <t>汽车专业英语</t>
  </si>
  <si>
    <t>汽车实用英语（第二版）</t>
  </si>
  <si>
    <t>丁国声</t>
  </si>
  <si>
    <t>上海交通大学出版社有限公司</t>
  </si>
  <si>
    <t>9787313225924</t>
  </si>
  <si>
    <t>2019.11</t>
  </si>
  <si>
    <t>汽车制造与试验技术</t>
  </si>
  <si>
    <t>“十四五”规划教材</t>
  </si>
  <si>
    <t>汽车2</t>
  </si>
  <si>
    <t>汽车计算机基础</t>
  </si>
  <si>
    <t>索明何 汪东明 邢海霞 盛婷钰 周德凯</t>
  </si>
  <si>
    <t>9787111724162</t>
  </si>
  <si>
    <t>出版时间最晚，教学内容相符</t>
  </si>
  <si>
    <t>汽车3</t>
  </si>
  <si>
    <t>汽车电控技术</t>
  </si>
  <si>
    <t>汽车电器与电子控制技术</t>
  </si>
  <si>
    <t>吴伟斌</t>
  </si>
  <si>
    <t>9787111718048</t>
  </si>
  <si>
    <t>2023.03</t>
  </si>
  <si>
    <t>汽车4</t>
  </si>
  <si>
    <t>汽车装调基础</t>
  </si>
  <si>
    <t>汽车装配与调整</t>
  </si>
  <si>
    <t>王胜旭,么居标</t>
  </si>
  <si>
    <t>9787040531589</t>
  </si>
  <si>
    <t>2023.07</t>
  </si>
  <si>
    <t>汽车5</t>
  </si>
  <si>
    <t>汽车网络技术基础</t>
  </si>
  <si>
    <t>汽车车载网络控制技术</t>
  </si>
  <si>
    <t>吴海东</t>
  </si>
  <si>
    <t>机械工业出版社有限公司</t>
  </si>
  <si>
    <t>9787111753766</t>
  </si>
  <si>
    <t>2024.03</t>
  </si>
  <si>
    <t>汽车6</t>
  </si>
  <si>
    <t>新能源汽车技术</t>
  </si>
  <si>
    <t>关云霞.梁晨</t>
  </si>
  <si>
    <t>9787111714118</t>
  </si>
  <si>
    <t>汽车7</t>
  </si>
  <si>
    <t>C语言程序设计基础</t>
  </si>
  <si>
    <t>C语言程序设计</t>
  </si>
  <si>
    <t>沈涵飞</t>
  </si>
  <si>
    <t>9787111721666</t>
  </si>
  <si>
    <t>2022.01</t>
  </si>
  <si>
    <t>汽车8</t>
  </si>
  <si>
    <t>新能源汽车电气技术</t>
  </si>
  <si>
    <t>宋广辉</t>
  </si>
  <si>
    <t>人民交通出版社</t>
  </si>
  <si>
    <t>9787114192937</t>
  </si>
  <si>
    <t>汽车9</t>
  </si>
  <si>
    <t>新能源汽车底盘技术</t>
  </si>
  <si>
    <t>宋延东</t>
  </si>
  <si>
    <t>9787111736509</t>
  </si>
  <si>
    <t>汽车10</t>
  </si>
  <si>
    <t>新能源汽车电池及管理系统检修*</t>
  </si>
  <si>
    <t>新能源汽车电池及管理系统检修</t>
  </si>
  <si>
    <t>孙桂芝</t>
  </si>
  <si>
    <t>北京出版社</t>
  </si>
  <si>
    <t>9787200159318</t>
  </si>
  <si>
    <t>汽车11</t>
  </si>
  <si>
    <t>新能源汽车驱动电机及控制技术*</t>
  </si>
  <si>
    <t>新能源汽车电机及控制系统检修</t>
  </si>
  <si>
    <t>王建里,赵建明</t>
  </si>
  <si>
    <t>9787200159301</t>
  </si>
  <si>
    <t>汽车12</t>
  </si>
  <si>
    <t>智能网联汽车概论</t>
  </si>
  <si>
    <t>孙慧芝</t>
  </si>
  <si>
    <t>9787111652250</t>
  </si>
  <si>
    <t>智能网联汽车技术</t>
  </si>
  <si>
    <t>汽车13</t>
  </si>
  <si>
    <t>汽车14</t>
  </si>
  <si>
    <t>汽车15</t>
  </si>
  <si>
    <t>底盘线控系统装调与测试*</t>
  </si>
  <si>
    <t>智能网联汽车底盘线控系统装调与检修</t>
  </si>
  <si>
    <t>李东兵</t>
  </si>
  <si>
    <t>9787111693284</t>
  </si>
  <si>
    <t>汽车16</t>
  </si>
  <si>
    <t>智能座舱系统装调与测试*</t>
  </si>
  <si>
    <t>智能网联汽车智能座舱系统装调与测试</t>
  </si>
  <si>
    <t>9787111757399</t>
  </si>
  <si>
    <t>2024.05</t>
  </si>
  <si>
    <t>就此一本，没有其他教材</t>
  </si>
  <si>
    <t>汽车17</t>
  </si>
  <si>
    <t>*铁道概论</t>
  </si>
  <si>
    <t>铁道概论（第2版）</t>
  </si>
  <si>
    <t>交通运输</t>
  </si>
  <si>
    <t>2023级、2024级</t>
  </si>
  <si>
    <t>龚娟</t>
  </si>
  <si>
    <t>9787040610635</t>
  </si>
  <si>
    <t>铁道机车运用与维护、铁道供电技术、高速铁路综合维修技术</t>
  </si>
  <si>
    <t>十四五国规教材</t>
  </si>
  <si>
    <t>汽车18</t>
  </si>
  <si>
    <t>传感器与检测技术</t>
  </si>
  <si>
    <t>传感器与检测技术（第3版）</t>
  </si>
  <si>
    <t>张建忠</t>
  </si>
  <si>
    <t>北京邮电大学</t>
  </si>
  <si>
    <t>9787563562497</t>
  </si>
  <si>
    <t>汽车19</t>
  </si>
  <si>
    <t>铁路职业道德规范</t>
  </si>
  <si>
    <t>铁路员工职业素养</t>
  </si>
  <si>
    <t>奚进</t>
  </si>
  <si>
    <t>9787114155888</t>
  </si>
  <si>
    <t>汽车20</t>
  </si>
  <si>
    <t>*铁路运输安全</t>
  </si>
  <si>
    <t>铁路运输安全</t>
  </si>
  <si>
    <t>中国国家铁路集团有限公司安全监督管理</t>
  </si>
  <si>
    <t>中国铁道出版社</t>
  </si>
  <si>
    <t>9787113291464</t>
  </si>
  <si>
    <t>无国规教材、选用铁路专业系列教材</t>
  </si>
  <si>
    <t>汽车21</t>
  </si>
  <si>
    <t>*电子技术</t>
  </si>
  <si>
    <t>电子技术（第5版）</t>
  </si>
  <si>
    <t>吕国泰</t>
  </si>
  <si>
    <t>9787040511345</t>
  </si>
  <si>
    <t>汽车22</t>
  </si>
  <si>
    <t>*电气控制与PLC</t>
  </si>
  <si>
    <t>电气控制与PLC应用技术（第3版）</t>
  </si>
  <si>
    <t>胡晓林</t>
  </si>
  <si>
    <t>9787568276443</t>
  </si>
  <si>
    <t>铁道机车运用与维护</t>
  </si>
  <si>
    <t>十三五国规教材</t>
  </si>
  <si>
    <t>汽车23</t>
  </si>
  <si>
    <t>*电力机车总体及走行部</t>
  </si>
  <si>
    <t>机车总体与走行部</t>
  </si>
  <si>
    <t>崔晶</t>
  </si>
  <si>
    <t>成都西南交大出版社有限公司</t>
  </si>
  <si>
    <t>9787564380762</t>
  </si>
  <si>
    <t>汽车24</t>
  </si>
  <si>
    <t>电力机车电机</t>
  </si>
  <si>
    <t>张龙</t>
  </si>
  <si>
    <t>9787113312831</t>
  </si>
  <si>
    <t>校企合作出版的教材
德州科技职业学院周伟院长为副主编</t>
  </si>
  <si>
    <t>汽车25</t>
  </si>
  <si>
    <t>*电机及电气控制技术</t>
  </si>
  <si>
    <t>电机与电气控制技术（第2版）</t>
  </si>
  <si>
    <t>赵红顺</t>
  </si>
  <si>
    <t>9787040613957</t>
  </si>
  <si>
    <t>铁道供电技术</t>
  </si>
  <si>
    <t>汽车26</t>
  </si>
  <si>
    <t>*高电压设备测试</t>
  </si>
  <si>
    <t>高电压设备测试（第二版）</t>
  </si>
  <si>
    <t>何发武</t>
  </si>
  <si>
    <t>中国铁道出版社有限公司</t>
  </si>
  <si>
    <t>9787113311896</t>
  </si>
  <si>
    <t>汽车27</t>
  </si>
  <si>
    <t>铁路供电系统</t>
  </si>
  <si>
    <t>电气化铁路牵引供电系统</t>
  </si>
  <si>
    <t>王庆芬</t>
  </si>
  <si>
    <t>9787113316556</t>
  </si>
  <si>
    <t>无国规教材、选用高等职业教育 铁道运输类新形态教材</t>
  </si>
  <si>
    <t>汽车28</t>
  </si>
  <si>
    <t>*工程力学</t>
  </si>
  <si>
    <t>工程力学（第二版）</t>
  </si>
  <si>
    <t>胡拔香</t>
  </si>
  <si>
    <t>9787040524307</t>
  </si>
  <si>
    <t>高速铁路综合维修技术</t>
  </si>
  <si>
    <t>汽车29</t>
  </si>
  <si>
    <t>*高铁线路构造与维护</t>
  </si>
  <si>
    <t>铁路线路</t>
  </si>
  <si>
    <t>中国国家铁路集团有限公司工电部</t>
  </si>
  <si>
    <t>9787113292461</t>
  </si>
  <si>
    <t>无国规教材、选用高等职业教育教材</t>
  </si>
  <si>
    <t>汽车30</t>
  </si>
  <si>
    <t>高速铁路概论</t>
  </si>
  <si>
    <t>高速铁路概论（第2版）</t>
  </si>
  <si>
    <t>纪书景</t>
  </si>
  <si>
    <t>上海交通大学出版社</t>
  </si>
  <si>
    <t>9787313255051</t>
  </si>
  <si>
    <t>无国规教材</t>
  </si>
  <si>
    <t>汽车31</t>
  </si>
  <si>
    <t>24级全体</t>
  </si>
  <si>
    <t>交通1</t>
  </si>
  <si>
    <t>新核心高职行业英语---汽车实用英语（第二版）</t>
  </si>
  <si>
    <t>缺18本</t>
  </si>
  <si>
    <t>交通2</t>
  </si>
  <si>
    <t>交通3</t>
  </si>
  <si>
    <t>交通4</t>
  </si>
  <si>
    <t>交通5</t>
  </si>
  <si>
    <t>交通6</t>
  </si>
  <si>
    <t>交通7</t>
  </si>
  <si>
    <t>教艺1</t>
  </si>
  <si>
    <t>短片制作</t>
  </si>
  <si>
    <t>短视频制作实战 策划 拍摄 制作 运营（全彩慕课版）（第2版）</t>
  </si>
  <si>
    <t>电子信息大类</t>
  </si>
  <si>
    <t>郭韬</t>
  </si>
  <si>
    <t>人民邮电出版社</t>
  </si>
  <si>
    <t>9787115644145</t>
  </si>
  <si>
    <t>动漫制作技术</t>
  </si>
  <si>
    <t>十四五职业教育国家规划教材</t>
  </si>
  <si>
    <r>
      <rPr>
        <sz val="10"/>
        <rFont val="宋体"/>
        <charset val="134"/>
      </rPr>
      <t>25、</t>
    </r>
    <r>
      <rPr>
        <sz val="10"/>
        <color theme="1"/>
        <rFont val="宋体"/>
        <charset val="134"/>
      </rPr>
      <t>48</t>
    </r>
  </si>
  <si>
    <t>教艺2</t>
  </si>
  <si>
    <t>影视动画作品赏析</t>
  </si>
  <si>
    <t>经典动画作品解析（第二版）</t>
  </si>
  <si>
    <t>董立荣</t>
  </si>
  <si>
    <t>9787313178435</t>
  </si>
  <si>
    <t>普通高职高专广播影视类专业教学指导十三五规划教材（十三五及十四五没有相关方面书籍，但推荐此书，原因：动画片赏析角度全面、专业、推荐影片经典）</t>
  </si>
  <si>
    <t>教艺3</t>
  </si>
  <si>
    <t>广告设计</t>
  </si>
  <si>
    <t>广告设计项目式教程</t>
  </si>
  <si>
    <t>玄龄双</t>
  </si>
  <si>
    <t>9787115567611</t>
  </si>
  <si>
    <t>动漫制作技术、融媒体技术</t>
  </si>
  <si>
    <t>高等院校艺术设计精品系列教材，内容全面，项目式结构，实用性强</t>
  </si>
  <si>
    <t>非国规</t>
  </si>
  <si>
    <t>7.10不换</t>
  </si>
  <si>
    <t>教艺4</t>
  </si>
  <si>
    <t>摄影摄像与后期处理</t>
  </si>
  <si>
    <t>基础摄影（第三版）</t>
  </si>
  <si>
    <t>新闻传播大类</t>
  </si>
  <si>
    <t>2023、2024级</t>
  </si>
  <si>
    <t>马俊</t>
  </si>
  <si>
    <t>9787313223418</t>
  </si>
  <si>
    <t>艺术设计、视觉传达设计、融媒体技术</t>
  </si>
  <si>
    <t>“十四五”职业教育国家规划教材</t>
  </si>
  <si>
    <t>教艺5</t>
  </si>
  <si>
    <t>文创开发</t>
  </si>
  <si>
    <t>文创开发与设计</t>
  </si>
  <si>
    <t>文化艺术大类</t>
  </si>
  <si>
    <t>王俊涛</t>
  </si>
  <si>
    <t>中国轻工业出版社</t>
  </si>
  <si>
    <t>9787518423996</t>
  </si>
  <si>
    <t>艺术设计</t>
  </si>
  <si>
    <t>教艺6</t>
  </si>
  <si>
    <t>3dsmax及渲染</t>
  </si>
  <si>
    <t>3ds Max+VRay室内设计效果图表现实例教程》</t>
  </si>
  <si>
    <t>邸锐、郭艳云</t>
  </si>
  <si>
    <t>9787115596635</t>
  </si>
  <si>
    <t>教艺7</t>
  </si>
  <si>
    <t>书籍装帧设计</t>
  </si>
  <si>
    <t>书籍装帧》</t>
  </si>
  <si>
    <t>靳晓晓、钱为群</t>
  </si>
  <si>
    <t>9787313244321</t>
  </si>
  <si>
    <t>视觉传达设计</t>
  </si>
  <si>
    <t>教艺8</t>
  </si>
  <si>
    <t>企业形象设计</t>
  </si>
  <si>
    <t>CIS企业形象设计</t>
  </si>
  <si>
    <t>周登杰</t>
  </si>
  <si>
    <t>电子工业出版社</t>
  </si>
  <si>
    <t>9787121353338</t>
  </si>
  <si>
    <t>教艺9</t>
  </si>
  <si>
    <t>直播技术</t>
  </si>
  <si>
    <t>网络直播运营初级</t>
  </si>
  <si>
    <t>王伟</t>
  </si>
  <si>
    <t>江苏凤凰教育出版社</t>
  </si>
  <si>
    <t>9787549995158</t>
  </si>
  <si>
    <t>融媒体技术与运营、戏剧影视表演</t>
  </si>
  <si>
    <t>网络直播运营1+X证书制度系列教材</t>
  </si>
  <si>
    <t>教艺10</t>
  </si>
  <si>
    <t>H5 融媒体动画制作技术</t>
  </si>
  <si>
    <t>H5页面设计与制作（全彩慕课版）</t>
  </si>
  <si>
    <t>周建国</t>
  </si>
  <si>
    <t>9787115537621</t>
  </si>
  <si>
    <t>教艺11</t>
  </si>
  <si>
    <t>幼儿卫生与保健</t>
  </si>
  <si>
    <t>婴幼儿卫生与保健（第2版）</t>
  </si>
  <si>
    <t>教育与体育大类</t>
  </si>
  <si>
    <t>孟亭含</t>
  </si>
  <si>
    <t>同济大学出版社</t>
  </si>
  <si>
    <t>9787576505023</t>
  </si>
  <si>
    <t>早期教育、婴幼儿托育服务</t>
  </si>
  <si>
    <t>教艺12</t>
  </si>
  <si>
    <t>婴幼儿行为观察与指导</t>
  </si>
  <si>
    <t>03岁婴幼儿行为观察与分析</t>
  </si>
  <si>
    <t>肖成林</t>
  </si>
  <si>
    <t>江苏大学</t>
  </si>
  <si>
    <t>9787568420907</t>
  </si>
  <si>
    <t>“岗课赛证”融通新形态一体化教材</t>
  </si>
  <si>
    <t>替换8.13</t>
  </si>
  <si>
    <t>教艺13</t>
  </si>
  <si>
    <t>03岁亲子教育与家庭指导</t>
  </si>
  <si>
    <t>03岁亲子活动设计与家长指导</t>
  </si>
  <si>
    <t>蒋晓莉、付云霞、丁希望</t>
  </si>
  <si>
    <t>湖南师范大学出版社</t>
  </si>
  <si>
    <t>9787564840839</t>
  </si>
  <si>
    <t>早期教育</t>
  </si>
  <si>
    <t>21世纪”互联网+“新形态精品教材</t>
  </si>
  <si>
    <t>教艺14</t>
  </si>
  <si>
    <t>幼儿园家长工作指导</t>
  </si>
  <si>
    <t>邓惠明</t>
  </si>
  <si>
    <t>复旦大学出版社</t>
  </si>
  <si>
    <t>9787309117301</t>
  </si>
  <si>
    <t>融合型.新形态教材</t>
  </si>
  <si>
    <t>教艺15</t>
  </si>
  <si>
    <t>儿童语言教育与活动指导</t>
  </si>
  <si>
    <t>03岁婴幼儿语言发展与教育</t>
  </si>
  <si>
    <t>赵君</t>
  </si>
  <si>
    <t>9787576502787</t>
  </si>
  <si>
    <t>婴幼儿托育服务与管理</t>
  </si>
  <si>
    <t>教艺16</t>
  </si>
  <si>
    <t>婴幼儿照护环境创设</t>
  </si>
  <si>
    <t>幼儿园环境创设</t>
  </si>
  <si>
    <t>郭晚盛、郭海燕</t>
  </si>
  <si>
    <t>9787309142150</t>
  </si>
  <si>
    <t>教材新颖、覆盖面广，有特色区域环创设计</t>
  </si>
  <si>
    <t>非国规、有国规3种</t>
  </si>
  <si>
    <t>不换</t>
  </si>
  <si>
    <t>教艺17</t>
  </si>
  <si>
    <t>动画运动规律</t>
  </si>
  <si>
    <t>动画运动规律（第三版）</t>
  </si>
  <si>
    <t>高职高专</t>
  </si>
  <si>
    <t>孙慧</t>
  </si>
  <si>
    <t>大连理工大学出版社</t>
  </si>
  <si>
    <t>9787568520133</t>
  </si>
  <si>
    <t>“十三五”职业教育国家规划教材</t>
  </si>
  <si>
    <t>教艺18</t>
  </si>
  <si>
    <t>FLASH 动画设计与制作</t>
  </si>
  <si>
    <t>Flash项目实践教程（第五版）</t>
  </si>
  <si>
    <t>肖宇</t>
  </si>
  <si>
    <t>9787568528979</t>
  </si>
  <si>
    <t>“十四五”职业教育国家规划教材、“十三五”职业教育国家规划教材，Flash CC 版，配套微课视频</t>
  </si>
  <si>
    <t>教艺19</t>
  </si>
  <si>
    <t>影视后期制作</t>
  </si>
  <si>
    <t>After Effects 影视特效设计教程（第五版）</t>
  </si>
  <si>
    <t>高文铭</t>
  </si>
  <si>
    <t>9787568552967</t>
  </si>
  <si>
    <t>动漫制作技术、人工智能技术应用</t>
  </si>
  <si>
    <t>教艺20</t>
  </si>
  <si>
    <t>动画剧本创作</t>
  </si>
  <si>
    <t>动画剧本写作基础（第三版）</t>
  </si>
  <si>
    <t>陈龙</t>
  </si>
  <si>
    <t>9787313301888</t>
  </si>
  <si>
    <t>教艺21</t>
  </si>
  <si>
    <t>三维建模基础</t>
  </si>
  <si>
    <t>3ds Max 三维设计项目实践教程（微课版 第6版)</t>
  </si>
  <si>
    <t>葛洪央</t>
  </si>
  <si>
    <t>9787568531429</t>
  </si>
  <si>
    <t>教艺22</t>
  </si>
  <si>
    <t>新媒体营销与运营</t>
  </si>
  <si>
    <t>新媒体营销（第二版）</t>
  </si>
  <si>
    <t>林海</t>
  </si>
  <si>
    <t>9787040562040</t>
  </si>
  <si>
    <t>融媒体技术与运营</t>
  </si>
  <si>
    <t>教艺23</t>
  </si>
  <si>
    <t>中外戏剧史</t>
  </si>
  <si>
    <t>刘彦君、廖奔</t>
  </si>
  <si>
    <t>广西师范大学出版社</t>
  </si>
  <si>
    <t>9787559843180</t>
  </si>
  <si>
    <t>戏剧影视表演</t>
  </si>
  <si>
    <t>权威专家亲撰，经典著作，历久弥新</t>
  </si>
  <si>
    <t>教艺24</t>
  </si>
  <si>
    <t>声乐基础</t>
  </si>
  <si>
    <t>声乐（第四版）</t>
  </si>
  <si>
    <t>徐浩</t>
  </si>
  <si>
    <t>高等教育</t>
  </si>
  <si>
    <t>9787040573824</t>
  </si>
  <si>
    <t>"十四五"职业教育国家规划教材</t>
  </si>
  <si>
    <t>教艺25</t>
  </si>
  <si>
    <t>演员艺术语言基本技巧</t>
  </si>
  <si>
    <t>影视表演语言技巧</t>
  </si>
  <si>
    <t>伍振国</t>
  </si>
  <si>
    <t>新华出版社</t>
  </si>
  <si>
    <t>系统科学的规范性专业艺术教材体系</t>
  </si>
  <si>
    <t>追加、24秋未发</t>
  </si>
  <si>
    <t>2023461010113庄雪菲，23级录取因身体原因24级入学</t>
  </si>
  <si>
    <t>教艺26</t>
  </si>
  <si>
    <t>幼儿歌曲弹唱</t>
  </si>
  <si>
    <t>幼儿歌曲钢琴伴奏教程（第二版）</t>
  </si>
  <si>
    <t>庄素霞</t>
  </si>
  <si>
    <t>大连理工</t>
  </si>
  <si>
    <t>9787568537513</t>
  </si>
  <si>
    <t>学前教育专业教育教研成果系列教材</t>
  </si>
  <si>
    <t>十四五规划</t>
  </si>
  <si>
    <t>教艺27</t>
  </si>
  <si>
    <t>婴幼儿营养与喂养</t>
  </si>
  <si>
    <t>03岁婴幼儿营养与喂养</t>
  </si>
  <si>
    <t>喻友军</t>
  </si>
  <si>
    <t>教艺28</t>
  </si>
  <si>
    <t>03岁婴幼儿生活照料</t>
  </si>
  <si>
    <t>03婴幼儿生活照护（双色）（含微课）</t>
  </si>
  <si>
    <t>李鹏</t>
  </si>
  <si>
    <t>9787568421003</t>
  </si>
  <si>
    <t>教艺29</t>
  </si>
  <si>
    <t>婴幼儿抚触与按摩</t>
  </si>
  <si>
    <t>0~3岁婴幼儿抚育与教育（第2版）</t>
  </si>
  <si>
    <t>卢越</t>
  </si>
  <si>
    <t>东北师范大学出版社</t>
  </si>
  <si>
    <t>学前教育专业系列教材 “十四五”职业教育国家规划教材</t>
  </si>
  <si>
    <t>7.10更换</t>
  </si>
  <si>
    <t>25级春季</t>
  </si>
  <si>
    <t>244册</t>
  </si>
  <si>
    <t>教艺30</t>
  </si>
  <si>
    <t>幼儿生活活动保障</t>
  </si>
  <si>
    <t>婴幼儿生活保育</t>
  </si>
  <si>
    <t>朱焕芝、陶平英、黄丽娥</t>
  </si>
  <si>
    <t>9787564849870</t>
  </si>
  <si>
    <t>“互联网+”新形态精品教材</t>
  </si>
  <si>
    <t>28、29、30、31</t>
  </si>
  <si>
    <t>中职更换</t>
  </si>
  <si>
    <t>0~3岁婴幼儿保育与教育</t>
  </si>
  <si>
    <t>秦婧妍</t>
  </si>
  <si>
    <t>教艺31</t>
  </si>
  <si>
    <t>婴幼儿常见病识别与预防</t>
  </si>
  <si>
    <t>谢丽 钟敏</t>
  </si>
  <si>
    <t>山东大学出版社</t>
  </si>
  <si>
    <t>9787560780641</t>
  </si>
  <si>
    <t>婴幼儿托育服务</t>
  </si>
  <si>
    <t>婴幼儿托育、早期教育系列创新教材、校企“双元”合作新形态教材</t>
  </si>
  <si>
    <t>教艺32</t>
  </si>
  <si>
    <t>信息可视化设计</t>
  </si>
  <si>
    <t>信息可视化设计　</t>
  </si>
  <si>
    <t>李金涛</t>
  </si>
  <si>
    <t>9787115397669</t>
  </si>
  <si>
    <t>艺术设计、视觉传达设计</t>
  </si>
  <si>
    <t>十三五及十四五没有相关方面书籍，但推荐此书，原因：内容全面，从易到难，案例齐全。</t>
  </si>
  <si>
    <t>教艺33</t>
  </si>
  <si>
    <t>装饰画绘图技法</t>
  </si>
  <si>
    <t>图案与装饰基础（第二版）</t>
  </si>
  <si>
    <t>李文跃 刘莎</t>
  </si>
  <si>
    <t>9787313223593</t>
  </si>
  <si>
    <t>教艺34</t>
  </si>
  <si>
    <t>界面设计</t>
  </si>
  <si>
    <t>移动UI交互设计（微课版）（第2版）</t>
  </si>
  <si>
    <t>夏琰</t>
  </si>
  <si>
    <t>9787115587428</t>
  </si>
  <si>
    <t>缺页</t>
  </si>
  <si>
    <t>教艺35</t>
  </si>
  <si>
    <t>字体与版式设计</t>
  </si>
  <si>
    <t>版式设计基础与实战</t>
  </si>
  <si>
    <t>顾燕</t>
  </si>
  <si>
    <t>9787115625250</t>
  </si>
  <si>
    <t>教艺36</t>
  </si>
  <si>
    <t>市场营销（艺术方向）</t>
  </si>
  <si>
    <t>市场营销策划（微课版·第三版）</t>
  </si>
  <si>
    <t>徐汉文，袁玉玲</t>
  </si>
  <si>
    <t>教艺37</t>
  </si>
  <si>
    <t>标志设计</t>
  </si>
  <si>
    <t>标志设计（第二版）</t>
  </si>
  <si>
    <t>张玉忠，韩久梅</t>
  </si>
  <si>
    <t>华中科技大学出版社</t>
  </si>
  <si>
    <t>9787568094108</t>
  </si>
  <si>
    <t>教艺47</t>
  </si>
  <si>
    <t>就业指导</t>
  </si>
  <si>
    <t>大学生就业与创业指导</t>
  </si>
  <si>
    <t>吴勇,毛建兰,吴玫</t>
  </si>
  <si>
    <t>9787516527016</t>
  </si>
  <si>
    <t>所有专业</t>
  </si>
  <si>
    <t>教艺49</t>
  </si>
  <si>
    <t>暂留</t>
  </si>
  <si>
    <t>数字15</t>
  </si>
  <si>
    <t>大数据分析基础</t>
  </si>
  <si>
    <t>Python数据分析与应用（第3版）（微课版）</t>
  </si>
  <si>
    <t>财经商贸大类</t>
  </si>
  <si>
    <t>曾文权、张良均</t>
  </si>
  <si>
    <t>人民邮电出版社有限公司</t>
  </si>
  <si>
    <t>9787115575586</t>
  </si>
  <si>
    <t>大数据与会计、电子商务、跨境电子商务、物流</t>
  </si>
  <si>
    <t>“十四五”职业教育国家规划教材书目</t>
  </si>
  <si>
    <t>12、14</t>
  </si>
  <si>
    <t>数字16</t>
  </si>
  <si>
    <t>中级会计实务（上）</t>
  </si>
  <si>
    <t>中级会计实务</t>
  </si>
  <si>
    <t>考试用书</t>
  </si>
  <si>
    <t>财政部会计评价中心</t>
  </si>
  <si>
    <t>经济科学出版社</t>
  </si>
  <si>
    <t>9787521856569</t>
  </si>
  <si>
    <t>大数据会计</t>
  </si>
  <si>
    <t>全国会计资格考试用书</t>
  </si>
  <si>
    <t>数字17</t>
  </si>
  <si>
    <t>税务会计</t>
  </si>
  <si>
    <t>税务会计（第五版）</t>
  </si>
  <si>
    <t>梁伟样</t>
  </si>
  <si>
    <t>9787040594829</t>
  </si>
  <si>
    <t>202301
202501修订</t>
  </si>
  <si>
    <t>7、8</t>
  </si>
  <si>
    <t>税务会计学习指导</t>
  </si>
  <si>
    <t>9787040594812</t>
  </si>
  <si>
    <t>配套指导</t>
  </si>
  <si>
    <t>数字19</t>
  </si>
  <si>
    <t>成本会计</t>
  </si>
  <si>
    <t>成本核算与管理（第二版）</t>
  </si>
  <si>
    <t>张桂春</t>
  </si>
  <si>
    <t>9787040605150</t>
  </si>
  <si>
    <t>数字20</t>
  </si>
  <si>
    <t>财务管理</t>
  </si>
  <si>
    <t>财务管理实务（第三版）</t>
  </si>
  <si>
    <t>孔德兰</t>
  </si>
  <si>
    <t>9787040568820</t>
  </si>
  <si>
    <t>数字21</t>
  </si>
  <si>
    <t>金蝶软件</t>
  </si>
  <si>
    <t>财务软件应用（金蝶KIS标准版）</t>
  </si>
  <si>
    <t>张小苏</t>
  </si>
  <si>
    <t>9787560870632</t>
  </si>
  <si>
    <t>财务专用教学软件</t>
  </si>
  <si>
    <t>数字22</t>
  </si>
  <si>
    <t>仓储与配送管理实务</t>
  </si>
  <si>
    <t>仓储与配送管理（第四版）</t>
  </si>
  <si>
    <t>郑克俊</t>
  </si>
  <si>
    <t>中国科技出版传媒股份有限公司</t>
  </si>
  <si>
    <t>9787030591784</t>
  </si>
  <si>
    <t>物流管理</t>
  </si>
  <si>
    <t>数字23</t>
  </si>
  <si>
    <t>国际物流实务</t>
  </si>
  <si>
    <t>国际货物运输与保险（第五版）</t>
  </si>
  <si>
    <t>张艳</t>
  </si>
  <si>
    <t>大连理工大学出版社有限公司</t>
  </si>
  <si>
    <t>9787568535984</t>
  </si>
  <si>
    <t>数字24</t>
  </si>
  <si>
    <t>库存管理</t>
  </si>
  <si>
    <t>采购管理与库存控制（第五版）</t>
  </si>
  <si>
    <t>鲁楠</t>
  </si>
  <si>
    <t>9787568536783</t>
  </si>
  <si>
    <t>数字25</t>
  </si>
  <si>
    <t>电子商务物流</t>
  </si>
  <si>
    <t>电子商务物流管理</t>
  </si>
  <si>
    <t>电子与信息大类</t>
  </si>
  <si>
    <t>朱孟高</t>
  </si>
  <si>
    <t>电子工业出版社有限公司</t>
  </si>
  <si>
    <t>9787121374890</t>
  </si>
  <si>
    <t>电子商务、物流管理、跨境电子商务</t>
  </si>
  <si>
    <t>数字26</t>
  </si>
  <si>
    <t>酒店服礼仪</t>
  </si>
  <si>
    <t>酒店服务礼仪（第二版）</t>
  </si>
  <si>
    <t>彭蝶飞</t>
  </si>
  <si>
    <t>9787313222459</t>
  </si>
  <si>
    <t>酒店管理</t>
  </si>
  <si>
    <t>更换7.10</t>
  </si>
  <si>
    <t>数字27</t>
  </si>
  <si>
    <t>宴会设计</t>
  </si>
  <si>
    <t>主题宴会设计与管理实务（第3版）</t>
  </si>
  <si>
    <t>王秋明、王久成、刘瑞军</t>
  </si>
  <si>
    <t>9787302601784</t>
  </si>
  <si>
    <t>数字28</t>
  </si>
  <si>
    <t>客房服务与管理</t>
  </si>
  <si>
    <t>酒店客房服务与管理（第二版）</t>
  </si>
  <si>
    <t>徐文苑</t>
  </si>
  <si>
    <t>9787568082174</t>
  </si>
  <si>
    <t>数字29</t>
  </si>
  <si>
    <t>旅游地理</t>
  </si>
  <si>
    <t>东北财经大学出版社</t>
  </si>
  <si>
    <t>数字30</t>
  </si>
  <si>
    <t>酒店营销学</t>
  </si>
  <si>
    <t>现代酒店营销实务（第二版）</t>
  </si>
  <si>
    <t>曾琳,朱承强</t>
  </si>
  <si>
    <t>9787568073288</t>
  </si>
  <si>
    <t>数字31</t>
  </si>
  <si>
    <t>电商运营</t>
  </si>
  <si>
    <t>电子商务应用与运营（第三版）</t>
  </si>
  <si>
    <t>相成久</t>
  </si>
  <si>
    <t>中国人民大学出版社有限公司</t>
  </si>
  <si>
    <t>9787300273433</t>
  </si>
  <si>
    <t>电子商务、跨境电子商务</t>
  </si>
  <si>
    <t>数字32</t>
  </si>
  <si>
    <t>网络营销</t>
  </si>
  <si>
    <t>网络营销（第三版）</t>
  </si>
  <si>
    <t>尚德峰</t>
  </si>
  <si>
    <t>中国人民大学出版社</t>
  </si>
  <si>
    <t>9787300323077</t>
  </si>
  <si>
    <t>数字33</t>
  </si>
  <si>
    <t>网店美工</t>
  </si>
  <si>
    <t>Photoshop网店美工实例教程</t>
  </si>
  <si>
    <t>杭俊 王晓亮</t>
  </si>
  <si>
    <t>9787115616289</t>
  </si>
  <si>
    <t>跨境电子商务</t>
  </si>
  <si>
    <t>数字34</t>
  </si>
  <si>
    <t>视觉营销</t>
  </si>
  <si>
    <t>张翔、徐赛华</t>
  </si>
  <si>
    <t>9787121327506</t>
  </si>
  <si>
    <t>电子商务</t>
  </si>
  <si>
    <t>数字13</t>
  </si>
  <si>
    <t>公共课</t>
  </si>
  <si>
    <t>数字10</t>
  </si>
  <si>
    <t>财务会计基础</t>
  </si>
  <si>
    <t>基础会计（第二版）</t>
  </si>
  <si>
    <t>2025级</t>
  </si>
  <si>
    <t>刘蕾</t>
  </si>
  <si>
    <t>9787040578102</t>
  </si>
  <si>
    <t>2、3、4、5、6</t>
  </si>
  <si>
    <t>基础会计（第三版）</t>
  </si>
  <si>
    <t>基础会计学习指导、习题与项目实训（第二版）</t>
  </si>
  <si>
    <t>9787040578119</t>
  </si>
  <si>
    <t>数字12</t>
  </si>
  <si>
    <t>商务基础</t>
  </si>
  <si>
    <t>商务基础(校本教材)</t>
  </si>
  <si>
    <t>电子商务、物流管理</t>
  </si>
  <si>
    <t>校本教材（胶印）</t>
  </si>
  <si>
    <t>胶印</t>
  </si>
  <si>
    <t>库存500</t>
  </si>
  <si>
    <t>数字9</t>
  </si>
  <si>
    <t>经济数学基础</t>
  </si>
  <si>
    <t>经济应用数学（第四版）</t>
  </si>
  <si>
    <t>公共基础</t>
  </si>
  <si>
    <t>冯翠莲</t>
  </si>
  <si>
    <t>9787040601206</t>
  </si>
  <si>
    <t>25级所有专业</t>
  </si>
  <si>
    <t>数字4</t>
  </si>
  <si>
    <t>大学生心理健康教育</t>
  </si>
  <si>
    <t>数字</t>
  </si>
  <si>
    <t>体育与健康（一）</t>
  </si>
  <si>
    <t>军事理论教育</t>
  </si>
  <si>
    <t>思想道德与法治</t>
  </si>
  <si>
    <t>信息技术</t>
  </si>
  <si>
    <t>孙中诺</t>
  </si>
  <si>
    <t>9787576344110</t>
  </si>
  <si>
    <t>校本教材</t>
  </si>
  <si>
    <t>自编</t>
  </si>
  <si>
    <t>有库存</t>
  </si>
  <si>
    <t>人工智能</t>
  </si>
  <si>
    <t>大学英语（一）</t>
  </si>
  <si>
    <t>大学生职业生涯与发展规划</t>
  </si>
  <si>
    <t>大学生职业发展与就业指导新编</t>
  </si>
  <si>
    <t>刘珍杰</t>
  </si>
  <si>
    <t>9787560893044</t>
  </si>
  <si>
    <t>2020.07</t>
  </si>
  <si>
    <t>信息1</t>
  </si>
  <si>
    <t>Java程序设计</t>
  </si>
  <si>
    <t>Java程序设计项目化教程（第2版）</t>
  </si>
  <si>
    <t>23、24</t>
  </si>
  <si>
    <t>曹凤莲</t>
  </si>
  <si>
    <t>上海交通大学</t>
  </si>
  <si>
    <t>9787313305893</t>
  </si>
  <si>
    <t>23数据、23应用13、24数据12、24软件13、24信息安全、24云计算</t>
  </si>
  <si>
    <t>“十四五”国家规划教材</t>
  </si>
  <si>
    <t>信息2</t>
  </si>
  <si>
    <t>动态爬虫技术</t>
  </si>
  <si>
    <t>Python爬虫项目教程（微课版）</t>
  </si>
  <si>
    <t>黄锐军</t>
  </si>
  <si>
    <t>9787115569998</t>
  </si>
  <si>
    <t>23数据</t>
  </si>
  <si>
    <t>信息3</t>
  </si>
  <si>
    <t>Hadoop 项目开发技术</t>
  </si>
  <si>
    <t>Hadoop大数据开发基础（微课版）</t>
  </si>
  <si>
    <t>张军、张良钧</t>
  </si>
  <si>
    <t>9787115575623</t>
  </si>
  <si>
    <t>信息4</t>
  </si>
  <si>
    <t>数据可视化设计与开发</t>
  </si>
  <si>
    <t>python数据分析与可视化教程</t>
  </si>
  <si>
    <t>夏敏捷</t>
  </si>
  <si>
    <t>9787115626844</t>
  </si>
  <si>
    <t>本书未找到规划教材，采用去年使用的教材，该教材通过编写经典、有趣的案例来教授Python数据分析与可视化，并且采用可视化展示效果。通过实例来解释数据分析的原理和方式。每章完整的案例代码，对源代码进行了详细解说。并且每章都有实训内容。</t>
  </si>
  <si>
    <t>信息5</t>
  </si>
  <si>
    <t>数据分析综合实训</t>
  </si>
  <si>
    <t>Python数据分析与应用（第2版）（微课版）</t>
  </si>
  <si>
    <t>曾文权 张良均</t>
  </si>
  <si>
    <t>信息6</t>
  </si>
  <si>
    <t>PR影视后期制作</t>
  </si>
  <si>
    <t>Premiere视频编辑案例教程（全彩微课版）（第2版）（Premiere Pro 2020）</t>
  </si>
  <si>
    <t>王世宏</t>
  </si>
  <si>
    <t>9787115590923</t>
  </si>
  <si>
    <t>23应用13</t>
  </si>
  <si>
    <t>信息7</t>
  </si>
  <si>
    <t>Linux操作系统</t>
  </si>
  <si>
    <t>Linux操作系统及应用（第五版）</t>
  </si>
  <si>
    <t>杨云 唐柱斌</t>
  </si>
  <si>
    <t>大连理工出版社</t>
  </si>
  <si>
    <t>9787568530286</t>
  </si>
  <si>
    <t>23应用13、23网络14、23软件13、23信息安全</t>
  </si>
  <si>
    <t>信息8</t>
  </si>
  <si>
    <t>高级网络技术（5G）</t>
  </si>
  <si>
    <t>高级网络互联技术项目教程(华为版微课版)(第2版)</t>
  </si>
  <si>
    <t>崔升广 王东梅</t>
  </si>
  <si>
    <t>9787115648501</t>
  </si>
  <si>
    <t>23应用13、23网络14、23信息安全</t>
  </si>
  <si>
    <t>本书是理论与实践相结合的项目化教材，配有丰富的网络拓扑图、案例和微课视频，实用性强，简单易学，能够帮助读者在训练过程中巩固所学的知识。</t>
  </si>
  <si>
    <t>信息9</t>
  </si>
  <si>
    <t>无线技术</t>
  </si>
  <si>
    <t>无线局域网应用技术（微课版）（第3版）</t>
  </si>
  <si>
    <t>黄君羡</t>
  </si>
  <si>
    <t>9787115627759</t>
  </si>
  <si>
    <t>23网络14、23信息安全</t>
  </si>
  <si>
    <t>信息10</t>
  </si>
  <si>
    <t>软件测试</t>
  </si>
  <si>
    <t>郭雷</t>
  </si>
  <si>
    <t>9787040564334</t>
  </si>
  <si>
    <t>23软件13</t>
  </si>
  <si>
    <t>“十三五”国家规划教材</t>
  </si>
  <si>
    <t>信息11</t>
  </si>
  <si>
    <t>JavaWeb应用开发（jsp+servlet）
JSP程序设计
Java Web动态网站开发</t>
  </si>
  <si>
    <t>Java Web应用开发项目教程（第3版）</t>
  </si>
  <si>
    <t>王俊松,王玉娟</t>
  </si>
  <si>
    <t>9787121379369</t>
  </si>
  <si>
    <t>23软件13、23信息安全、24应用15</t>
  </si>
  <si>
    <t>信息12</t>
  </si>
  <si>
    <t>鸿蒙应用开发与实战</t>
  </si>
  <si>
    <t>HarmonyOS鸿蒙应用开发入门与实践</t>
  </si>
  <si>
    <t>刘陈</t>
  </si>
  <si>
    <t>9787302669074</t>
  </si>
  <si>
    <t>23软件13、24软件13</t>
  </si>
  <si>
    <t>ArkTS鸿蒙应用开发语言无规划教材，2024年鸿蒙纯血语言诞生，本教材2025年出版内容较新，并且提供大量案例，有利于教学符合职业教育</t>
  </si>
  <si>
    <t>信息13</t>
  </si>
  <si>
    <t>Web渗透</t>
  </si>
  <si>
    <t>Web渗透测试与防护（慕课版）</t>
  </si>
  <si>
    <t>虞菊花，乔虹</t>
  </si>
  <si>
    <t>9787115612922</t>
  </si>
  <si>
    <t>23信息安全</t>
  </si>
  <si>
    <t>无规划教材，此类教材较少，该教材内容较为简单，符合前沿知识，适合目前我校学生学习。</t>
  </si>
  <si>
    <t>信息14</t>
  </si>
  <si>
    <t>MySQL数据库</t>
  </si>
  <si>
    <t>MySQL网络数据库</t>
  </si>
  <si>
    <t>王臻</t>
  </si>
  <si>
    <t>9787313256591</t>
  </si>
  <si>
    <t>24应用15、24网络15、24数据12、24软件13、24信息安全、24云计算</t>
  </si>
  <si>
    <t>16、17</t>
  </si>
  <si>
    <t>信息15</t>
  </si>
  <si>
    <t>数据结构</t>
  </si>
  <si>
    <t>数据结构（第二版）</t>
  </si>
  <si>
    <t>邹岚</t>
  </si>
  <si>
    <t>9787568550697</t>
  </si>
  <si>
    <t>24应用15、24数据12、24软件13、24云计算</t>
  </si>
  <si>
    <t>信息16</t>
  </si>
  <si>
    <t>人工智能导论</t>
  </si>
  <si>
    <t>人工智能通识教程</t>
  </si>
  <si>
    <t>徐保玺 孙中诺</t>
  </si>
  <si>
    <t>天津大学出版社</t>
  </si>
  <si>
    <t>9787561880661</t>
  </si>
  <si>
    <t>信息17</t>
  </si>
  <si>
    <t>计算机专业英语</t>
  </si>
  <si>
    <t>计算机专业英语（第六版）</t>
  </si>
  <si>
    <t>卢川英 邵奎燕</t>
  </si>
  <si>
    <t>9787568535540</t>
  </si>
  <si>
    <t>重订7.8</t>
  </si>
  <si>
    <t>信息18</t>
  </si>
  <si>
    <t>JavaScript+ES6
Web前端开发</t>
  </si>
  <si>
    <t>JavaScript与jQuery实战教程（第3版）</t>
  </si>
  <si>
    <t>卢淑萍、叶玫</t>
  </si>
  <si>
    <t>9787302602057</t>
  </si>
  <si>
    <t>23应用13、23网络14、23软件13、24应用15</t>
  </si>
  <si>
    <t>信息19</t>
  </si>
  <si>
    <t>Python程序设计</t>
  </si>
  <si>
    <t>Python程序设计基础教程</t>
  </si>
  <si>
    <t>邵慧娟 孙健</t>
  </si>
  <si>
    <t>哈尔滨工业大学</t>
  </si>
  <si>
    <t>9787560378473</t>
  </si>
  <si>
    <t>24网络15</t>
  </si>
  <si>
    <t>信息20</t>
  </si>
  <si>
    <t>路由与交换技术</t>
  </si>
  <si>
    <t>路由交换技术及应用（第4版）</t>
  </si>
  <si>
    <t>孙秀英</t>
  </si>
  <si>
    <t>9787115629906</t>
  </si>
  <si>
    <t>24网络15、24信息安全</t>
  </si>
  <si>
    <t>信息21</t>
  </si>
  <si>
    <t>网络安全技术</t>
  </si>
  <si>
    <t>网络安全技术与实施（第三版）</t>
  </si>
  <si>
    <t>杨云 苏东梅</t>
  </si>
  <si>
    <t>9787568530811</t>
  </si>
  <si>
    <t>信息22</t>
  </si>
  <si>
    <t>信息安全技术</t>
  </si>
  <si>
    <t>信息安全技术（HCIASecurity）（微课版）（第2版）</t>
  </si>
  <si>
    <t>刘洪亮 杨志茹</t>
  </si>
  <si>
    <t>9787115585592</t>
  </si>
  <si>
    <t>24信息安全</t>
  </si>
  <si>
    <t>信息27</t>
  </si>
  <si>
    <t>信息23</t>
  </si>
  <si>
    <t>C语言学习与应用(活页式教材)</t>
  </si>
  <si>
    <t>郭海礁</t>
  </si>
  <si>
    <t>哈尔滨工程大学出版社</t>
  </si>
  <si>
    <t>9787566127853</t>
  </si>
  <si>
    <t>信息25</t>
  </si>
  <si>
    <t>Photoshop</t>
  </si>
  <si>
    <t>Photoshop图像处理项目式教程（第4版）（微课版）</t>
  </si>
  <si>
    <t>邹羚,戚一翡</t>
  </si>
  <si>
    <t>9787121218552</t>
  </si>
  <si>
    <t>信息追加1</t>
  </si>
  <si>
    <t>Java Web动态网站开发</t>
  </si>
  <si>
    <t>24应用6-8、22五贯应用1、2</t>
  </si>
  <si>
    <t>人工智能通识（校本教材）</t>
  </si>
  <si>
    <t>21、22</t>
  </si>
  <si>
    <t>17册</t>
  </si>
  <si>
    <t>信息29</t>
  </si>
  <si>
    <t>信息32</t>
  </si>
  <si>
    <t>信息28</t>
  </si>
  <si>
    <t>信息24</t>
  </si>
  <si>
    <t>信息30</t>
  </si>
  <si>
    <t>信息</t>
  </si>
  <si>
    <t>v</t>
  </si>
  <si>
    <t>智能2</t>
  </si>
  <si>
    <t>机械设计技术</t>
  </si>
  <si>
    <t>机械设计基础（第4版）</t>
  </si>
  <si>
    <t>柴鹏飞</t>
  </si>
  <si>
    <t>9787111680161</t>
  </si>
  <si>
    <t>20210816</t>
  </si>
  <si>
    <t>24机电、24工业机器人、24数控、24智能焊接</t>
  </si>
  <si>
    <t>十四</t>
  </si>
  <si>
    <t>智能3</t>
  </si>
  <si>
    <t>电机与电气控制技术</t>
  </si>
  <si>
    <t>赵红顺 莫莉萍</t>
  </si>
  <si>
    <t>20240308</t>
  </si>
  <si>
    <t>24机电、24工业机器人、24数控、24智能控制、24智能焊接、24集成电路</t>
  </si>
  <si>
    <t>智能4</t>
  </si>
  <si>
    <t>液压与气压传动技术</t>
  </si>
  <si>
    <t>液压与气动技术</t>
  </si>
  <si>
    <t xml:space="preserve">高职专科 </t>
  </si>
  <si>
    <t>朱立达</t>
  </si>
  <si>
    <t>9787040532395</t>
  </si>
  <si>
    <t>24机电、24工业机器人、24数控</t>
  </si>
  <si>
    <t>智能5</t>
  </si>
  <si>
    <t>三维数字化设计</t>
  </si>
  <si>
    <t>使用solidworks软件的机械产品数字化设计项目教程</t>
  </si>
  <si>
    <t>潘安霞 程畅</t>
  </si>
  <si>
    <t>9787040616569</t>
  </si>
  <si>
    <t>24机电、24智能控制</t>
  </si>
  <si>
    <t>智能6</t>
  </si>
  <si>
    <t>PLC控制技术</t>
  </si>
  <si>
    <t>可编程控制器应用技术项目式教程</t>
  </si>
  <si>
    <t>王春峰</t>
  </si>
  <si>
    <t>9787121353024</t>
  </si>
  <si>
    <t>24机电一体化技术</t>
  </si>
  <si>
    <t>本书是“十三五”江苏省高等学校重点教材，结合行业岗位新的能力要求介绍西门子公司新一代小型S71200 PLC在生产实践中的典型应用，与我校实训设备匹配， 本书配有免费的电子教学课件、练一练参考答案、教学用微视频和动画。</t>
  </si>
  <si>
    <t>智能7</t>
  </si>
  <si>
    <t>工业机器人技术基础</t>
  </si>
  <si>
    <t>许文稼</t>
  </si>
  <si>
    <t>9787040476750</t>
  </si>
  <si>
    <t>20171012</t>
  </si>
  <si>
    <t>24工业机器人技术</t>
  </si>
  <si>
    <t>智能8</t>
  </si>
  <si>
    <t>工业机器人应用系统建模</t>
  </si>
  <si>
    <t>工业机器人应用系统三维建模(SolidWorks)（第2版）</t>
  </si>
  <si>
    <t>文清平</t>
  </si>
  <si>
    <t>9787040567915</t>
  </si>
  <si>
    <t>智能9</t>
  </si>
  <si>
    <t>机械制造技术</t>
  </si>
  <si>
    <t>机械制造技术基础</t>
  </si>
  <si>
    <t>卢秉恒</t>
  </si>
  <si>
    <t>9787111583110</t>
  </si>
  <si>
    <t>2018.03</t>
  </si>
  <si>
    <t>24数控技术</t>
  </si>
  <si>
    <t>十三五”国家重点出版物出版规划项目</t>
  </si>
  <si>
    <t>非国规、国规4种以上</t>
  </si>
  <si>
    <t>智能10</t>
  </si>
  <si>
    <t>数控机床结构与应用</t>
  </si>
  <si>
    <t>数控机床结构原理与应用</t>
  </si>
  <si>
    <t>陈子银</t>
  </si>
  <si>
    <t>北京理工大学
出版社</t>
  </si>
  <si>
    <t>9787568248068</t>
  </si>
  <si>
    <t>智能11</t>
  </si>
  <si>
    <t>Python 编程技术</t>
  </si>
  <si>
    <t>Python快速编程入门第3版</t>
  </si>
  <si>
    <t>黑马程序员</t>
  </si>
  <si>
    <t>9787115649737</t>
  </si>
  <si>
    <t>20241201</t>
  </si>
  <si>
    <t>24智能控制技术</t>
  </si>
  <si>
    <t>智能12</t>
  </si>
  <si>
    <t>智能制造控制技术概论</t>
  </si>
  <si>
    <t>智能制造技术</t>
  </si>
  <si>
    <t>王隆太</t>
  </si>
  <si>
    <t>9787111777793</t>
  </si>
  <si>
    <t>20250415</t>
  </si>
  <si>
    <t>规划教材中没有相关教材，根据人才培养目标及规格，确定该教材适合我校学生教学使用。</t>
  </si>
  <si>
    <t>智能13</t>
  </si>
  <si>
    <t>变频器与伺服驱动应用</t>
  </si>
  <si>
    <t>变频器基础与技能</t>
  </si>
  <si>
    <t>王易平</t>
  </si>
  <si>
    <t>重庆大学出版社有限公司</t>
  </si>
  <si>
    <t>9787562471868</t>
  </si>
  <si>
    <t>201910</t>
  </si>
  <si>
    <t>国规“变频器应用技术（第三版）”、“变频器原理及应用技术（第四版）”</t>
  </si>
  <si>
    <t>智能14</t>
  </si>
  <si>
    <t>传感器技术</t>
  </si>
  <si>
    <t>传感器与自动检测技术</t>
  </si>
  <si>
    <t>张玉莲</t>
  </si>
  <si>
    <t>9787111638155</t>
  </si>
  <si>
    <t>20191101</t>
  </si>
  <si>
    <t>24智能控制、24集成电路</t>
  </si>
  <si>
    <t>智能15</t>
  </si>
  <si>
    <t>金属材料与热处理</t>
  </si>
  <si>
    <t>王书田</t>
  </si>
  <si>
    <t>9787568523097</t>
  </si>
  <si>
    <t>201909</t>
  </si>
  <si>
    <t>24智能焊接技术</t>
  </si>
  <si>
    <t>智能16</t>
  </si>
  <si>
    <t>焊接方法与设备</t>
  </si>
  <si>
    <t>焊接方法与设备 第3版</t>
  </si>
  <si>
    <t>雷世明</t>
  </si>
  <si>
    <t>9787111440307</t>
  </si>
  <si>
    <t>20170710</t>
  </si>
  <si>
    <t>智能17</t>
  </si>
  <si>
    <t>金属熔焊原理</t>
  </si>
  <si>
    <t>金属熔焊原理 第3版</t>
  </si>
  <si>
    <t>徐双钱</t>
  </si>
  <si>
    <t>9787111752745</t>
  </si>
  <si>
    <t>规划教材中没有高职相关教材，本书是按照《国家职业教育改革实施方案》和教育部《职业院校教材管理办法》文件精神，同时参考《焊工国家职业技能标准》及焊接1+X职业技能等级标准编写，教材融入大量思政素材，适合我校学生使用。</t>
  </si>
  <si>
    <t>十三十四无国规</t>
  </si>
  <si>
    <t>智能18</t>
  </si>
  <si>
    <t>数字电子技术</t>
  </si>
  <si>
    <t>数字电子技术（第二版）</t>
  </si>
  <si>
    <t>集成电路</t>
  </si>
  <si>
    <t>李福军 
宋月丽</t>
  </si>
  <si>
    <t>9787040633405</t>
  </si>
  <si>
    <t>24集成电路技术</t>
  </si>
  <si>
    <t>数字电子技术与应用项目教程第2版</t>
  </si>
  <si>
    <t>宁慧英 华莹 陈聪</t>
  </si>
  <si>
    <t>9787111684626</t>
  </si>
  <si>
    <t>“十四五”，</t>
  </si>
  <si>
    <t>智能19</t>
  </si>
  <si>
    <t>单片机的设计与应用</t>
  </si>
  <si>
    <t>单片机基础与应用（C语言版）（第2版）</t>
  </si>
  <si>
    <t>王静霞</t>
  </si>
  <si>
    <t>9787040529968</t>
  </si>
  <si>
    <t>20210413</t>
  </si>
  <si>
    <t>智能20</t>
  </si>
  <si>
    <t>集成电路制造工艺</t>
  </si>
  <si>
    <t>孙萍</t>
  </si>
  <si>
    <t>9787121228995</t>
  </si>
  <si>
    <t>201409</t>
  </si>
  <si>
    <t>智能21</t>
  </si>
  <si>
    <t>电子装配工艺</t>
  </si>
  <si>
    <t>电子产品制作工艺与检测</t>
  </si>
  <si>
    <t>装备制造</t>
  </si>
  <si>
    <t>廖芳</t>
  </si>
  <si>
    <t>北京师范大学出版集团</t>
  </si>
  <si>
    <t>9787303296385</t>
  </si>
  <si>
    <t>智能1</t>
  </si>
  <si>
    <t>智能追加1</t>
  </si>
  <si>
    <t>智能追加2</t>
  </si>
  <si>
    <t>智能追加3</t>
  </si>
  <si>
    <t>智能追加4</t>
  </si>
  <si>
    <t>智能追加5</t>
  </si>
  <si>
    <t>李建松,许大华</t>
  </si>
  <si>
    <t>9787111720591</t>
  </si>
  <si>
    <t>振兴9</t>
  </si>
  <si>
    <t>电工电子技术（中级）</t>
  </si>
  <si>
    <t>电工电子技术与技能</t>
  </si>
  <si>
    <t>五年一贯制第三年</t>
  </si>
  <si>
    <t>46装备制造大类</t>
  </si>
  <si>
    <t>23机电1精英班_38人
23机电2精英班_38人
23机电兴华班_33人</t>
  </si>
  <si>
    <t>坚葆林</t>
  </si>
  <si>
    <t>9787111743453</t>
  </si>
  <si>
    <t>机电一体化</t>
  </si>
  <si>
    <t>高职</t>
  </si>
  <si>
    <t>打包中职 搞混</t>
  </si>
  <si>
    <t>振兴10</t>
  </si>
  <si>
    <t>航空气象与飞行环境</t>
  </si>
  <si>
    <t>航空气象学 (第二版)</t>
  </si>
  <si>
    <t>23无人机应用技术_16</t>
  </si>
  <si>
    <t>傅宁</t>
  </si>
  <si>
    <t>9787512812178</t>
  </si>
  <si>
    <t>2023年8月</t>
  </si>
  <si>
    <t>无人机</t>
  </si>
  <si>
    <t>中国民航大学“十四五”规划教材</t>
  </si>
  <si>
    <t>少1</t>
  </si>
  <si>
    <t>振兴11</t>
  </si>
  <si>
    <t>建筑材料*</t>
  </si>
  <si>
    <t>建筑材料（第3版）</t>
  </si>
  <si>
    <t>44土木建筑大类</t>
  </si>
  <si>
    <t>23无人机友善班建筑(15人）</t>
  </si>
  <si>
    <t>王欣</t>
  </si>
  <si>
    <t>9787568266406</t>
  </si>
  <si>
    <t>建筑工程技术</t>
  </si>
  <si>
    <t>振兴12</t>
  </si>
  <si>
    <t>汽车结构认识</t>
  </si>
  <si>
    <t>汽车结构认识与拆装（第四版）</t>
  </si>
  <si>
    <t>23汽车制造与试验技术_34</t>
  </si>
  <si>
    <t>李穗平，甘守武</t>
  </si>
  <si>
    <t>9787568918589</t>
  </si>
  <si>
    <t>十四五国规</t>
  </si>
  <si>
    <t>高职7.10更换</t>
  </si>
  <si>
    <t>振兴13</t>
  </si>
  <si>
    <t>C语言程序设计（第二版）</t>
  </si>
  <si>
    <t>51电子信息大类</t>
  </si>
  <si>
    <t>23计算机1精英班_44
23计算机2精英班_34</t>
  </si>
  <si>
    <t>赵睿</t>
  </si>
  <si>
    <t>9787040285680</t>
  </si>
  <si>
    <t>计算机应用技术</t>
  </si>
  <si>
    <t>振兴14</t>
  </si>
  <si>
    <t>管理学基础</t>
  </si>
  <si>
    <t>管理学基础与实务</t>
  </si>
  <si>
    <t>50交通运输大类</t>
  </si>
  <si>
    <t>23高铁精英班_27</t>
  </si>
  <si>
    <t>尤玉钿</t>
  </si>
  <si>
    <t>9787040627817</t>
  </si>
  <si>
    <t>振兴15</t>
  </si>
  <si>
    <t>工程招投标与合同管理</t>
  </si>
  <si>
    <t>建设工程招投标与合同管理（第3版）</t>
  </si>
  <si>
    <t>23建工爱国班55人
23建工敬业班54人
23工价爱国班34人
23建防爱国班45人</t>
  </si>
  <si>
    <t>王晓</t>
  </si>
  <si>
    <t>9787576309782</t>
  </si>
  <si>
    <t>建筑工程技术
工程造价
建设工程管理
建筑消防技术</t>
  </si>
  <si>
    <t>振兴16</t>
  </si>
  <si>
    <t>土力学与地基基础</t>
  </si>
  <si>
    <t>土力学与地基基础（第4版）</t>
  </si>
  <si>
    <t>23建工爱国班55人
23建工敬业班54人
22建筑工程技术_8人</t>
  </si>
  <si>
    <t>肖进</t>
  </si>
  <si>
    <t>重庆大学出版社</t>
  </si>
  <si>
    <t>9789562479611</t>
  </si>
  <si>
    <t>振兴17</t>
  </si>
  <si>
    <t>工程造价控制与管理</t>
  </si>
  <si>
    <t>工程造价管理</t>
  </si>
  <si>
    <t>23工价爱国班34人</t>
  </si>
  <si>
    <t>马永军</t>
  </si>
  <si>
    <t>9787040549546</t>
  </si>
  <si>
    <t>工程造价</t>
  </si>
  <si>
    <t>少5</t>
  </si>
  <si>
    <t>振兴18</t>
  </si>
  <si>
    <t>建筑施工组织与管理</t>
  </si>
  <si>
    <t>建筑施工组织与管理（第二版）</t>
  </si>
  <si>
    <t>23建防爱国班45人</t>
  </si>
  <si>
    <t>雷平</t>
  </si>
  <si>
    <t>中国建筑工业出版社</t>
  </si>
  <si>
    <t>978711292875</t>
  </si>
  <si>
    <t>建设工程管理
建筑消防技术</t>
  </si>
  <si>
    <t>振兴19</t>
  </si>
  <si>
    <t>建设工程质量管理</t>
  </si>
  <si>
    <t>建筑工程施工质量控制与验收第二版</t>
  </si>
  <si>
    <t>23建工爱国班55人
23建工敬业班54人
23工价爱国班34人
23建防爱国班45人
22建筑工程技术_8人</t>
  </si>
  <si>
    <t>郑惠虹</t>
  </si>
  <si>
    <t>9787111645436</t>
  </si>
  <si>
    <t>振兴20</t>
  </si>
  <si>
    <t>建设工程施工安全</t>
  </si>
  <si>
    <t>建筑工程安全技术与管理（第三版）</t>
  </si>
  <si>
    <t>23建工爱国班55人
23建工敬业班54人
23工价爱国班34人</t>
  </si>
  <si>
    <t>张贵良</t>
  </si>
  <si>
    <t>南京大学出版社</t>
  </si>
  <si>
    <t>9787305243752</t>
  </si>
  <si>
    <t>建筑工程技术
工程造价</t>
  </si>
  <si>
    <t>振兴21</t>
  </si>
  <si>
    <t>建设法规与案例分析</t>
  </si>
  <si>
    <t>建设法规与案例分析（第五版）</t>
  </si>
  <si>
    <t>23级建防爱国班_45人</t>
  </si>
  <si>
    <t>刘镇</t>
  </si>
  <si>
    <t>9787568533249</t>
  </si>
  <si>
    <t>振兴3</t>
  </si>
  <si>
    <t>公共基础课</t>
  </si>
  <si>
    <t>23机电1精英班_38人
23机电2精英班_38人
23机电兴华班_33人
23无人机友善班_31
23汽制精英班_34
23计算机1精英班_44
23计算机2精英班_34
23会计精英班_20人
23高铁精英班_27</t>
  </si>
  <si>
    <t>9787040599022</t>
  </si>
  <si>
    <t>机电一体化、无人机、汽制、计算机、会计、高铁</t>
  </si>
  <si>
    <t>马克思主义理论研究和建设工程重点教材</t>
  </si>
  <si>
    <t>包括6本教师用教材</t>
  </si>
  <si>
    <t>振兴5</t>
  </si>
  <si>
    <t>大学生职业发展与就业创业教育</t>
  </si>
  <si>
    <t>振兴1</t>
  </si>
  <si>
    <t>焦广利领</t>
  </si>
  <si>
    <t>振兴2</t>
  </si>
  <si>
    <t>高等数学（一）</t>
  </si>
  <si>
    <t>高等数学（第三版）</t>
  </si>
  <si>
    <t>振兴4</t>
  </si>
  <si>
    <t>学校统一征订</t>
  </si>
  <si>
    <t>振兴6</t>
  </si>
  <si>
    <t>信息技术基础</t>
  </si>
  <si>
    <t>振兴7</t>
  </si>
  <si>
    <t>军事理论</t>
  </si>
  <si>
    <t>23机电1精英班_38人
23机电2精英班_38人
23机电兴华班_33人
23无人机友善班_31
23汽制精英班_34
23计算机1精英班_44
23计算机2精英班_34
23会计精英班_20人
23高铁精英班_27
22建筑工程技术_8人</t>
  </si>
  <si>
    <t>书籍</t>
  </si>
  <si>
    <t>机电一体化、无人机、汽制、计算机、会计、高铁、建筑</t>
  </si>
  <si>
    <t>振兴8</t>
  </si>
  <si>
    <t>中华传统文化</t>
  </si>
  <si>
    <t>医护1</t>
  </si>
  <si>
    <t>食品质量与安全</t>
  </si>
  <si>
    <t>食品安全与控制（第五版）</t>
  </si>
  <si>
    <t>生物与化工大类、食品药品与粮食大类</t>
  </si>
  <si>
    <r>
      <rPr>
        <sz val="10"/>
        <rFont val="宋体"/>
        <charset val="0"/>
      </rPr>
      <t>2023</t>
    </r>
    <r>
      <rPr>
        <sz val="10"/>
        <rFont val="宋体"/>
        <charset val="134"/>
      </rPr>
      <t>级</t>
    </r>
  </si>
  <si>
    <t>张嫚</t>
  </si>
  <si>
    <t>9787568535410</t>
  </si>
  <si>
    <t>食品生物技术、药品经营与管理</t>
  </si>
  <si>
    <t>十四五国家规划教材</t>
  </si>
  <si>
    <t>实到53</t>
  </si>
  <si>
    <t>医护2</t>
  </si>
  <si>
    <t>科技论文写作</t>
  </si>
  <si>
    <t>应用文写作模块化训练教程 （第二版）</t>
  </si>
  <si>
    <t>李永霞</t>
  </si>
  <si>
    <t>9787313254016</t>
  </si>
  <si>
    <t>医护3</t>
  </si>
  <si>
    <t>医药电子商务</t>
  </si>
  <si>
    <t>段文海</t>
  </si>
  <si>
    <t>中国医药科技出版社有限公司</t>
  </si>
  <si>
    <t>9787521425260</t>
  </si>
  <si>
    <t>2021.08</t>
  </si>
  <si>
    <t>（无国家规划教材）此书为全国高职高专院校药学类与食品药品类专业“十四五”规划教材</t>
  </si>
  <si>
    <t>医护4</t>
  </si>
  <si>
    <t>医药广告实务</t>
  </si>
  <si>
    <t>张丽</t>
  </si>
  <si>
    <t>中国中医药出版社</t>
  </si>
  <si>
    <t>9787513237796</t>
  </si>
  <si>
    <t>2022.07</t>
  </si>
  <si>
    <t>无国规，全国中医药行业高等职业教育“十二五”规划教材</t>
  </si>
  <si>
    <t>医护5</t>
  </si>
  <si>
    <t>医疗器械市场营销实务</t>
  </si>
  <si>
    <t>医疗器械市场营销</t>
  </si>
  <si>
    <t>胡亚荣</t>
  </si>
  <si>
    <t>中国医药科技出版社</t>
  </si>
  <si>
    <t>9787521417838</t>
  </si>
  <si>
    <t>2022.11</t>
  </si>
  <si>
    <t>无国规，全国高职高专院校“十三五”医疗器械规划教材</t>
  </si>
  <si>
    <t>医护6</t>
  </si>
  <si>
    <t>文化基础课</t>
  </si>
  <si>
    <r>
      <rPr>
        <sz val="10"/>
        <rFont val="宋体"/>
        <charset val="0"/>
      </rPr>
      <t>2024</t>
    </r>
    <r>
      <rPr>
        <sz val="10"/>
        <rFont val="宋体"/>
        <charset val="134"/>
      </rPr>
      <t>级</t>
    </r>
  </si>
  <si>
    <t>两课教育厅指定教材</t>
  </si>
  <si>
    <t>医护7</t>
  </si>
  <si>
    <t>内科护理</t>
  </si>
  <si>
    <t>内科护理学（第4版）</t>
  </si>
  <si>
    <t>医药卫生大类</t>
  </si>
  <si>
    <t>冯丽华</t>
  </si>
  <si>
    <t>人民卫生出版社</t>
  </si>
  <si>
    <t>9787117274586</t>
  </si>
  <si>
    <t>护理、助产</t>
  </si>
  <si>
    <t>医护8</t>
  </si>
  <si>
    <t>外科护理</t>
  </si>
  <si>
    <t>外科护理学（第4版）</t>
  </si>
  <si>
    <t>熊云新</t>
  </si>
  <si>
    <t>9787117269131</t>
  </si>
  <si>
    <t>医护9</t>
  </si>
  <si>
    <t>药理学</t>
  </si>
  <si>
    <t>秦红兵</t>
  </si>
  <si>
    <t>9787040609301</t>
  </si>
  <si>
    <t>医护10</t>
  </si>
  <si>
    <t>护理心理学</t>
  </si>
  <si>
    <t>护理心理学（第2版）</t>
  </si>
  <si>
    <t>蔡篮</t>
  </si>
  <si>
    <t>北京出版集团北京出版社</t>
  </si>
  <si>
    <t>9787200157079</t>
  </si>
  <si>
    <t>医护11</t>
  </si>
  <si>
    <t>中医学基础</t>
  </si>
  <si>
    <t>中医学基础概要</t>
  </si>
  <si>
    <t>范俊德</t>
  </si>
  <si>
    <t>9787117262873</t>
  </si>
  <si>
    <t>2023.06</t>
  </si>
  <si>
    <t>康复治疗技术</t>
  </si>
  <si>
    <t>十三五国家规划教材</t>
  </si>
  <si>
    <t>医护12</t>
  </si>
  <si>
    <t>康复评定技术</t>
  </si>
  <si>
    <t>杨毅</t>
  </si>
  <si>
    <t>9787568082273</t>
  </si>
  <si>
    <t>无国规教材，符合当前学生学习情况，且内容比较系统。</t>
  </si>
  <si>
    <t>非国规、国规“康复鉴定”</t>
  </si>
  <si>
    <t>医护13</t>
  </si>
  <si>
    <t>运动治疗技术</t>
  </si>
  <si>
    <t>章稼</t>
  </si>
  <si>
    <t>9787117292702</t>
  </si>
  <si>
    <t>医护14</t>
  </si>
  <si>
    <t>作业治疗技术</t>
  </si>
  <si>
    <t>肖品圆</t>
  </si>
  <si>
    <t>中南大学出版社</t>
  </si>
  <si>
    <t>9787548737506</t>
  </si>
  <si>
    <t>医护15</t>
  </si>
  <si>
    <t>言语治疗技术</t>
  </si>
  <si>
    <t>言语治疗技术（第3版）</t>
  </si>
  <si>
    <t>王左生</t>
  </si>
  <si>
    <t>9787117284493</t>
  </si>
  <si>
    <t>医护16</t>
  </si>
  <si>
    <t>儿童康复</t>
  </si>
  <si>
    <t>黄先平</t>
  </si>
  <si>
    <t>9787568047845</t>
  </si>
  <si>
    <t>无国规，该教材数字资源丰富，方便师生使用</t>
  </si>
  <si>
    <t>医护17</t>
  </si>
  <si>
    <t>食品分析与检验技术</t>
  </si>
  <si>
    <t>食品理化检验技术（第二版）</t>
  </si>
  <si>
    <t>生物与化工、食品药品与粮食大类</t>
  </si>
  <si>
    <t>杜淑霞</t>
  </si>
  <si>
    <t>9787030720351</t>
  </si>
  <si>
    <t>食品生物技术、食品检验检测技术</t>
  </si>
  <si>
    <t>医护18</t>
  </si>
  <si>
    <t>发酵食品生产技术</t>
  </si>
  <si>
    <t>食品发酵技术（第二版）</t>
  </si>
  <si>
    <t>生物与化工</t>
  </si>
  <si>
    <t>殷海松</t>
  </si>
  <si>
    <t>中国轻工业出版社有限公司</t>
  </si>
  <si>
    <t>9787518449286</t>
  </si>
  <si>
    <t>食品生物技术</t>
  </si>
  <si>
    <t>医护19</t>
  </si>
  <si>
    <t>食品工程原理</t>
  </si>
  <si>
    <t>食品工程原理（第三版）</t>
  </si>
  <si>
    <t>姜淑荣</t>
  </si>
  <si>
    <t>化学工业出版社</t>
  </si>
  <si>
    <t>9787122228758</t>
  </si>
  <si>
    <t>十二五职业教育国家规划教材</t>
  </si>
  <si>
    <t>十二五</t>
  </si>
  <si>
    <t>医护20</t>
  </si>
  <si>
    <t>畜产品加工技术</t>
  </si>
  <si>
    <t>刘秀玲</t>
  </si>
  <si>
    <t>9787501999408</t>
  </si>
  <si>
    <t>十二五国家规划教材</t>
  </si>
  <si>
    <t>15出版</t>
  </si>
  <si>
    <t>医护21</t>
  </si>
  <si>
    <t>食品安全与卫生</t>
  </si>
  <si>
    <t>食品安全与营养</t>
  </si>
  <si>
    <t>食品药品与粮食大类</t>
  </si>
  <si>
    <t>王尔茂</t>
  </si>
  <si>
    <t>9787040577327</t>
  </si>
  <si>
    <t>食品检验检测技术</t>
  </si>
  <si>
    <t>医护22</t>
  </si>
  <si>
    <t>食品标准与法规</t>
  </si>
  <si>
    <t>李冬霞</t>
  </si>
  <si>
    <t>化学工业出版社有限公司</t>
  </si>
  <si>
    <t>9787122359865</t>
  </si>
  <si>
    <t>医护23</t>
  </si>
  <si>
    <t>食品加工技术</t>
  </si>
  <si>
    <t>食品加工技术与应用（第二版）</t>
  </si>
  <si>
    <t>魏强华</t>
  </si>
  <si>
    <t>9787568923965</t>
  </si>
  <si>
    <r>
      <rPr>
        <sz val="10"/>
        <rFont val="宋体"/>
        <charset val="0"/>
      </rPr>
      <t>“</t>
    </r>
    <r>
      <rPr>
        <sz val="10"/>
        <rFont val="宋体"/>
        <charset val="134"/>
      </rPr>
      <t>十四五</t>
    </r>
    <r>
      <rPr>
        <sz val="10"/>
        <rFont val="宋体"/>
        <charset val="0"/>
      </rPr>
      <t>”</t>
    </r>
    <r>
      <rPr>
        <sz val="10"/>
        <rFont val="宋体"/>
        <charset val="134"/>
      </rPr>
      <t>职业教育国家规划教材</t>
    </r>
  </si>
  <si>
    <t>实到46</t>
  </si>
  <si>
    <t>医护24</t>
  </si>
  <si>
    <t>食品感官检验</t>
  </si>
  <si>
    <t>食品感官检验技术（第三版）</t>
  </si>
  <si>
    <t>杨玉红</t>
  </si>
  <si>
    <t>9787568537421</t>
  </si>
  <si>
    <t>医护25</t>
  </si>
  <si>
    <t>医药道德</t>
  </si>
  <si>
    <t>医药职业道德</t>
  </si>
  <si>
    <t>姜力源</t>
  </si>
  <si>
    <t>9787521421446</t>
  </si>
  <si>
    <t>2020.12</t>
  </si>
  <si>
    <t>药品经营与管理</t>
  </si>
  <si>
    <t>医药高等职业教育公共基础课程规划教材（无国家规划教材）</t>
  </si>
  <si>
    <t>医护26</t>
  </si>
  <si>
    <t>药理学（第3版）</t>
  </si>
  <si>
    <t>俞月萍</t>
  </si>
  <si>
    <t>浙江大学出版社</t>
  </si>
  <si>
    <t>9787308221689</t>
  </si>
  <si>
    <t>医护27</t>
  </si>
  <si>
    <t>药事管理与法规</t>
  </si>
  <si>
    <t>药事管理与法规（第2版）</t>
  </si>
  <si>
    <t>李洁玉</t>
  </si>
  <si>
    <t>9787040570649</t>
  </si>
  <si>
    <t>2022.02</t>
  </si>
  <si>
    <t>医护28</t>
  </si>
  <si>
    <t>实用医药综合知识</t>
  </si>
  <si>
    <t>药学综合知识与技能</t>
  </si>
  <si>
    <t>姚晓敏</t>
  </si>
  <si>
    <t>9787040533941</t>
  </si>
  <si>
    <t>医护29</t>
  </si>
  <si>
    <t>药品物流管理</t>
  </si>
  <si>
    <t>医药商品储运管理</t>
  </si>
  <si>
    <t>伍丽娜</t>
  </si>
  <si>
    <t>9787122300584</t>
  </si>
  <si>
    <t>2024.07</t>
  </si>
  <si>
    <t>无国家规划教材，</t>
  </si>
  <si>
    <t>医护30</t>
  </si>
  <si>
    <t>美容市场营销与管理</t>
  </si>
  <si>
    <t>美容业的经营与管理（第三版）</t>
  </si>
  <si>
    <t>申芳芳</t>
  </si>
  <si>
    <t>9787117288378</t>
  </si>
  <si>
    <t>2024.08</t>
  </si>
  <si>
    <t>医学美容技术</t>
  </si>
  <si>
    <t>没有国规，本书内容准确全面先进，结构符合培养目标</t>
  </si>
  <si>
    <t>医护31</t>
  </si>
  <si>
    <t>营养与美容</t>
  </si>
  <si>
    <t>王丹</t>
  </si>
  <si>
    <t>9787577204505</t>
  </si>
  <si>
    <t>没有国规，本书内容覆盖全面，符合岗位需求，紧跟行业前沿</t>
  </si>
  <si>
    <t>医护32</t>
  </si>
  <si>
    <t>美容美体技术</t>
  </si>
  <si>
    <t>美容美体技术（第二版）</t>
  </si>
  <si>
    <t>章益</t>
  </si>
  <si>
    <t>9787309170016</t>
  </si>
  <si>
    <r>
      <rPr>
        <sz val="10"/>
        <rFont val="宋体"/>
        <charset val="134"/>
      </rPr>
      <t>根据美容师岗位工作的典型任务，对接世界技能大赛标准、《美容师》及</t>
    </r>
    <r>
      <rPr>
        <sz val="10"/>
        <rFont val="宋体"/>
        <charset val="0"/>
      </rPr>
      <t>1+X</t>
    </r>
    <r>
      <rPr>
        <sz val="10"/>
        <rFont val="宋体"/>
        <charset val="134"/>
      </rPr>
      <t>相关职业资格证书要求</t>
    </r>
  </si>
  <si>
    <t>医护33</t>
  </si>
  <si>
    <t>中医美容技术</t>
  </si>
  <si>
    <t>孙晶</t>
  </si>
  <si>
    <t>复旦大学出版社有限公司</t>
  </si>
  <si>
    <t>9787309142501</t>
  </si>
  <si>
    <t>医护34</t>
  </si>
  <si>
    <t>美容药物学</t>
  </si>
  <si>
    <t>美容药物学（第二版）</t>
  </si>
  <si>
    <t>顾劲松</t>
  </si>
  <si>
    <t>科学出版社</t>
  </si>
  <si>
    <t>9787030431837</t>
  </si>
  <si>
    <t>没有国规，本书内容质量、教学创新及实践指导方面展现出显著优势，通过学科交叉融合、临床案例驱动和前沿知识更新，构建了兼具专业性与实用性的教学体系</t>
  </si>
  <si>
    <t>15出版、不更换7.10</t>
  </si>
  <si>
    <t>医护35</t>
  </si>
  <si>
    <t>医学影像诊断学</t>
  </si>
  <si>
    <t>医学影像诊断学（第4版）</t>
  </si>
  <si>
    <t>夏瑞明</t>
  </si>
  <si>
    <t>9787117285667</t>
  </si>
  <si>
    <t>2023.04</t>
  </si>
  <si>
    <t>医学影像技术</t>
  </si>
  <si>
    <r>
      <rPr>
        <sz val="10"/>
        <rFont val="宋体"/>
        <charset val="134"/>
      </rPr>
      <t>无国规，</t>
    </r>
    <r>
      <rPr>
        <sz val="10"/>
        <rFont val="宋体"/>
        <charset val="0"/>
      </rPr>
      <t>”</t>
    </r>
    <r>
      <rPr>
        <sz val="10"/>
        <rFont val="宋体"/>
        <charset val="134"/>
      </rPr>
      <t>该教材第三版获首届全国教材建设奖，全国优秀教材二等奖。</t>
    </r>
  </si>
  <si>
    <t>医护36</t>
  </si>
  <si>
    <t>X线检查技术</t>
  </si>
  <si>
    <r>
      <rPr>
        <sz val="10"/>
        <rFont val="宋体"/>
        <charset val="0"/>
      </rPr>
      <t>X</t>
    </r>
    <r>
      <rPr>
        <sz val="10"/>
        <rFont val="宋体"/>
        <charset val="134"/>
      </rPr>
      <t>线摄影检查技术</t>
    </r>
  </si>
  <si>
    <t>李萌</t>
  </si>
  <si>
    <t>9787117292641</t>
  </si>
  <si>
    <t>2022.03</t>
  </si>
  <si>
    <r>
      <rPr>
        <sz val="10"/>
        <rFont val="宋体"/>
        <charset val="0"/>
      </rPr>
      <t>“</t>
    </r>
    <r>
      <rPr>
        <sz val="10"/>
        <rFont val="宋体"/>
        <charset val="134"/>
      </rPr>
      <t>十三五规划教材</t>
    </r>
    <r>
      <rPr>
        <sz val="10"/>
        <rFont val="宋体"/>
        <charset val="0"/>
      </rPr>
      <t>”</t>
    </r>
    <r>
      <rPr>
        <sz val="10"/>
        <rFont val="宋体"/>
        <charset val="134"/>
      </rPr>
      <t>该教材讲解清晰，图文并茂，有对应习题和操作视频</t>
    </r>
  </si>
  <si>
    <t>医护37</t>
  </si>
  <si>
    <t>CT检查技术</t>
  </si>
  <si>
    <r>
      <rPr>
        <sz val="10"/>
        <rFont val="宋体"/>
        <charset val="0"/>
      </rPr>
      <t>CT</t>
    </r>
    <r>
      <rPr>
        <sz val="10"/>
        <rFont val="宋体"/>
        <charset val="134"/>
      </rPr>
      <t>检查技术</t>
    </r>
  </si>
  <si>
    <t>张卫萍</t>
  </si>
  <si>
    <t>9787117292658</t>
  </si>
  <si>
    <t>2022.04</t>
  </si>
  <si>
    <t>无国规，该教材讲解清晰，图文并茂，有对应习题和操作视频，涵盖临床常用CT检查技术要点，用词准确。</t>
  </si>
  <si>
    <t>医护38</t>
  </si>
  <si>
    <t>内科学</t>
  </si>
  <si>
    <t>西医内科学（第5版）</t>
  </si>
  <si>
    <t>许幼晖</t>
  </si>
  <si>
    <t>9787117349789</t>
  </si>
  <si>
    <t>2024.01</t>
  </si>
  <si>
    <t>医护39</t>
  </si>
  <si>
    <t>口腔修复工艺材料学</t>
  </si>
  <si>
    <t>口腔材料学（第4版）</t>
  </si>
  <si>
    <t>王荃</t>
  </si>
  <si>
    <t>9787117292566</t>
  </si>
  <si>
    <t>口腔医学技术</t>
  </si>
  <si>
    <t>无国规，该教材内容系统全面，将材料学基础知识汇总形成专门章节，使相关知识系统化、逻辑化，包含各类材料，紧跟学科发展。</t>
  </si>
  <si>
    <t>医护40</t>
  </si>
  <si>
    <t>全口义齿工艺技术（一）</t>
  </si>
  <si>
    <r>
      <rPr>
        <sz val="10"/>
        <rFont val="宋体"/>
        <charset val="134"/>
      </rPr>
      <t>全口义齿工艺技术（第</t>
    </r>
    <r>
      <rPr>
        <sz val="10"/>
        <rFont val="宋体"/>
        <charset val="0"/>
      </rPr>
      <t>4</t>
    </r>
    <r>
      <rPr>
        <sz val="10"/>
        <rFont val="宋体"/>
        <charset val="134"/>
      </rPr>
      <t>版）</t>
    </r>
  </si>
  <si>
    <t>蒋菁</t>
  </si>
  <si>
    <t>9787117292528</t>
  </si>
  <si>
    <t>医护41</t>
  </si>
  <si>
    <t>可摘局部义齿修复工艺技术（一）</t>
  </si>
  <si>
    <t>可摘局部义齿修复工艺技术（第4版）</t>
  </si>
  <si>
    <t>潘灏</t>
  </si>
  <si>
    <t>9787117292535</t>
  </si>
  <si>
    <t>2023.08</t>
  </si>
  <si>
    <t>无国规，符合高职高专口腔医学和口腔医学技术专业的培养目标和要求，内容涵盖该专业学生所需掌握的基本理论、基本知识和基本技能，具有思想性、科学性、先进性、启发性和适用性，内容科学系统，体现学科特点，强调实践应用，配套资源丰富。</t>
  </si>
  <si>
    <t>医护42</t>
  </si>
  <si>
    <t>口腔固定修复工艺技术（一）</t>
  </si>
  <si>
    <r>
      <rPr>
        <sz val="10"/>
        <rFont val="宋体"/>
        <charset val="134"/>
      </rPr>
      <t>口腔固定修复工艺技术（第</t>
    </r>
    <r>
      <rPr>
        <sz val="10"/>
        <rFont val="宋体"/>
        <charset val="0"/>
      </rPr>
      <t>4</t>
    </r>
    <r>
      <rPr>
        <sz val="10"/>
        <rFont val="宋体"/>
        <charset val="134"/>
      </rPr>
      <t>版）</t>
    </r>
  </si>
  <si>
    <t>李长义</t>
  </si>
  <si>
    <t>9787117292511</t>
  </si>
  <si>
    <t>2024.04</t>
  </si>
  <si>
    <t>无国规，该教材内容与时俱进，注重实践，体现学科特点</t>
  </si>
  <si>
    <t>医护43</t>
  </si>
  <si>
    <t>口腔设备学</t>
  </si>
  <si>
    <r>
      <rPr>
        <sz val="10"/>
        <rFont val="宋体"/>
        <charset val="134"/>
      </rPr>
      <t>口腔设备学（第</t>
    </r>
    <r>
      <rPr>
        <sz val="10"/>
        <rFont val="宋体"/>
        <charset val="0"/>
      </rPr>
      <t>2</t>
    </r>
    <r>
      <rPr>
        <sz val="10"/>
        <rFont val="宋体"/>
        <charset val="134"/>
      </rPr>
      <t>版）</t>
    </r>
  </si>
  <si>
    <t>李新春</t>
  </si>
  <si>
    <t>9787117309912</t>
  </si>
  <si>
    <t>无国规，内容实用性强，既保留了常用口腔设备的基本特征，又反映了现代口腔医学和口腔医学技术专业设备的进展，体现了信息时代口腔设备发展特征。编排合理，便于学习。</t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</si>
  <si>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</si>
  <si>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0"/>
      </rPr>
      <t>2024</t>
    </r>
    <r>
      <rPr>
        <sz val="9"/>
        <color theme="1"/>
        <rFont val="宋体"/>
        <charset val="134"/>
      </rPr>
      <t>级</t>
    </r>
  </si>
  <si>
    <t>智慧健康养老服务与管理</t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</si>
  <si>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</si>
  <si>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3</t>
    </r>
  </si>
  <si>
    <t>无规定教材，符合当前学生学习情况，且内容比较系统。</t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</si>
  <si>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4</t>
    </r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</si>
  <si>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5</t>
    </r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</si>
  <si>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6</t>
    </r>
  </si>
  <si>
    <t>老年心理护理实务</t>
  </si>
  <si>
    <t>王志锐</t>
  </si>
  <si>
    <t>江苏大学出版社</t>
  </si>
  <si>
    <t>9787568421799</t>
  </si>
  <si>
    <r>
      <rPr>
        <sz val="10"/>
        <color theme="1"/>
        <rFont val="宋体"/>
        <charset val="134"/>
      </rPr>
      <t>（无国规）</t>
    </r>
    <r>
      <rPr>
        <sz val="10"/>
        <color theme="1"/>
        <rFont val="Times New Roman"/>
        <charset val="0"/>
      </rPr>
      <t>“</t>
    </r>
    <r>
      <rPr>
        <sz val="10"/>
        <color theme="1"/>
        <rFont val="宋体"/>
        <charset val="134"/>
      </rPr>
      <t>十三五规划教材</t>
    </r>
    <r>
      <rPr>
        <sz val="10"/>
        <color theme="1"/>
        <rFont val="Times New Roman"/>
        <charset val="0"/>
      </rPr>
      <t>”</t>
    </r>
    <r>
      <rPr>
        <sz val="10"/>
        <color theme="1"/>
        <rFont val="宋体"/>
        <charset val="134"/>
      </rPr>
      <t>该教材讲解清晰，图文并茂，</t>
    </r>
  </si>
  <si>
    <r>
      <rPr>
        <sz val="9"/>
        <color theme="1"/>
        <rFont val="宋体"/>
        <charset val="134"/>
      </rPr>
      <t>医护追</t>
    </r>
    <r>
      <rPr>
        <sz val="9"/>
        <color theme="1"/>
        <rFont val="Times New Roman"/>
        <charset val="134"/>
      </rPr>
      <t>7</t>
    </r>
  </si>
  <si>
    <t>老年活动策划与设计</t>
  </si>
  <si>
    <t>老年康乐活动策划与组织</t>
  </si>
  <si>
    <t>姜燕</t>
  </si>
  <si>
    <r>
      <rPr>
        <sz val="9"/>
        <color theme="1"/>
        <rFont val="宋体"/>
        <charset val="134"/>
      </rPr>
      <t>南京大学出版社</t>
    </r>
    <r>
      <rPr>
        <sz val="9"/>
        <color theme="1"/>
        <rFont val="Times New Roman"/>
        <charset val="0"/>
      </rPr>
      <t xml:space="preserve"> </t>
    </r>
  </si>
  <si>
    <t>9787305281143</t>
  </si>
  <si>
    <t>医护52</t>
  </si>
  <si>
    <t>生理学</t>
  </si>
  <si>
    <t>生理学（第2版）</t>
  </si>
  <si>
    <t>杨桂染</t>
  </si>
  <si>
    <t>9787117271745</t>
  </si>
  <si>
    <t>护理、助产、口腔、影像、康复</t>
  </si>
  <si>
    <t>医护53</t>
  </si>
  <si>
    <t>人体解剖学</t>
  </si>
  <si>
    <t>人体解剖与组织胚胎学</t>
  </si>
  <si>
    <t>刘启雄</t>
  </si>
  <si>
    <t>9787548732518</t>
  </si>
  <si>
    <t>医护54</t>
  </si>
  <si>
    <t>病原生物学与免疫学</t>
  </si>
  <si>
    <t>病原生物与免疫学（第4版）</t>
  </si>
  <si>
    <t>刘荣臻</t>
  </si>
  <si>
    <t>9787117271882</t>
  </si>
  <si>
    <t>医护55</t>
  </si>
  <si>
    <t>护理学导论</t>
  </si>
  <si>
    <t>护理学导论（第四版）</t>
  </si>
  <si>
    <t>李晓松</t>
  </si>
  <si>
    <t>9787117272179</t>
  </si>
  <si>
    <t xml:space="preserve">2024.04
</t>
  </si>
  <si>
    <t>医护56</t>
  </si>
  <si>
    <t>康复医学概论</t>
  </si>
  <si>
    <t>杜晓霞</t>
  </si>
  <si>
    <t>9787548736813</t>
  </si>
  <si>
    <t>医护57</t>
  </si>
  <si>
    <t>无机及分析化学</t>
  </si>
  <si>
    <t>无机及分析化学（第四版）</t>
  </si>
  <si>
    <t>李田霞</t>
  </si>
  <si>
    <t>9787122395238</t>
  </si>
  <si>
    <t>医护58</t>
  </si>
  <si>
    <t>有机化学</t>
  </si>
  <si>
    <t>刘郁</t>
  </si>
  <si>
    <t>9787122406743</t>
  </si>
  <si>
    <t>十四五职业业教育国家规划教材</t>
  </si>
  <si>
    <t>医护59</t>
  </si>
  <si>
    <t>基础化学</t>
  </si>
  <si>
    <t>基础化学（第五版）</t>
  </si>
  <si>
    <t>高琳</t>
  </si>
  <si>
    <t>9787040568943</t>
  </si>
  <si>
    <t>医护60</t>
  </si>
  <si>
    <t>皮肤生理</t>
  </si>
  <si>
    <t>皮肤表观生理学</t>
  </si>
  <si>
    <r>
      <rPr>
        <sz val="10"/>
        <color rgb="FF000000"/>
        <rFont val="宋体"/>
        <charset val="0"/>
      </rPr>
      <t>2025</t>
    </r>
    <r>
      <rPr>
        <sz val="10"/>
        <color indexed="8"/>
        <rFont val="宋体"/>
        <charset val="134"/>
      </rPr>
      <t>级</t>
    </r>
  </si>
  <si>
    <t>董银卯</t>
  </si>
  <si>
    <t>9787122323750</t>
  </si>
  <si>
    <t>本书首先概述了皮肤表观生理结构与生理功能，在此基础上，根据皮肤结构分布，由表及里介绍了皮肤微生态、皮肤表面脂质、表皮、真皮的组成、特性、生理功能以及与皮肤表观症状(如干燥、敏感、痤疮等)的关系；最后对表皮、真皮中都存在的皮肤两大调节系统——皮肤免疫系统、皮肤神经内分泌系统进行了阐述。适用于医学美容技术专业学生学习。</t>
  </si>
  <si>
    <t>7.10新订</t>
  </si>
  <si>
    <t>医护61</t>
  </si>
  <si>
    <t>医学美学概论</t>
  </si>
  <si>
    <t>医学美学概论（第二版）</t>
  </si>
  <si>
    <t>王丽</t>
  </si>
  <si>
    <t>9787577215969</t>
  </si>
  <si>
    <t>本书是高等职业学校“十四五”规划医学美容技术专业新形态一体化特色教材。主要内容包括绪论、美学基础知识、医学美与医学人体美理论、人体的整体形态美、人体各部位的美、医学美学设计、医学美学临床应用理论与实践、技能实训。本书系统全面地介绍了美学和医学美学的基本理论与应用，对医学美容相关专业的学生可提供参考和指导。</t>
  </si>
  <si>
    <t>医护62</t>
  </si>
  <si>
    <t>美容应用解剖</t>
  </si>
  <si>
    <t>乔梅</t>
  </si>
  <si>
    <t>9787309141801</t>
  </si>
  <si>
    <t>医护63</t>
  </si>
  <si>
    <t>口腔工艺管理</t>
  </si>
  <si>
    <t>口腔工艺管理（第2版）</t>
  </si>
  <si>
    <t>吕广辉</t>
  </si>
  <si>
    <t>9787117314794</t>
  </si>
  <si>
    <t>无国规，内容全面且与时俱进，以学生为主体，凸显课程个性，具有包容性。</t>
  </si>
  <si>
    <t>第一批发货</t>
  </si>
  <si>
    <t>25级所有新生</t>
  </si>
  <si>
    <t>项敏</t>
  </si>
  <si>
    <t>教艺48</t>
  </si>
  <si>
    <t>汽车44</t>
  </si>
  <si>
    <t>25级全体</t>
  </si>
  <si>
    <t>发货2300</t>
  </si>
  <si>
    <t>智能25</t>
  </si>
  <si>
    <t>医护47</t>
  </si>
  <si>
    <t>书籍库存560</t>
  </si>
  <si>
    <t>汽车41</t>
  </si>
  <si>
    <t>智能24</t>
  </si>
  <si>
    <t>医护46</t>
  </si>
  <si>
    <t>振兴51</t>
  </si>
  <si>
    <t>大学生职业生涯与就业创业教育</t>
  </si>
  <si>
    <t>25宠物医疗</t>
  </si>
  <si>
    <t>宠物医疗技术</t>
  </si>
  <si>
    <t>大学生创新创业教育</t>
  </si>
  <si>
    <t>飞机机电设备维修</t>
  </si>
  <si>
    <t>汽车39</t>
  </si>
  <si>
    <t>教艺54</t>
  </si>
  <si>
    <t>智能27</t>
  </si>
  <si>
    <t>医护45</t>
  </si>
  <si>
    <t>飞行器数字化制造技术</t>
  </si>
  <si>
    <t>振兴54</t>
  </si>
  <si>
    <t>*大学英语（一）</t>
  </si>
  <si>
    <t>王志</t>
  </si>
  <si>
    <t>教育科学出版社</t>
  </si>
  <si>
    <t>9787519128487</t>
  </si>
  <si>
    <t>智能29</t>
  </si>
  <si>
    <t>高 等 数 学（一）</t>
  </si>
  <si>
    <t>高等高数（一）</t>
  </si>
  <si>
    <t>飞行器数字化制造技术、飞机机电设备维修、无人机应用技术、飞行器维修技术、航空地面设备维修、航空复合材料成型与加工技术</t>
  </si>
  <si>
    <t>振兴56</t>
  </si>
  <si>
    <t>*高等数学（一）</t>
  </si>
  <si>
    <t>41农林牧渔大类</t>
  </si>
  <si>
    <t>崔信</t>
  </si>
  <si>
    <t>978-7-200-17006-1</t>
  </si>
  <si>
    <t>汽车40</t>
  </si>
  <si>
    <t>医护51</t>
  </si>
  <si>
    <t>药品经营与管理、食品生物技术</t>
  </si>
  <si>
    <t>振兴52</t>
  </si>
  <si>
    <t>教艺</t>
  </si>
  <si>
    <t>书籍库存30</t>
  </si>
  <si>
    <t>汽车42</t>
  </si>
  <si>
    <t>张衡</t>
  </si>
  <si>
    <t>智能23</t>
  </si>
  <si>
    <t>医护48</t>
  </si>
  <si>
    <t>汽车38</t>
  </si>
  <si>
    <t>教艺53</t>
  </si>
  <si>
    <t>智能22</t>
  </si>
  <si>
    <t>医护44</t>
  </si>
  <si>
    <t>振兴49</t>
  </si>
  <si>
    <t>振兴50</t>
  </si>
  <si>
    <t>体育</t>
  </si>
  <si>
    <t>体育与健康</t>
  </si>
  <si>
    <t>汽车43</t>
  </si>
  <si>
    <t>智能28</t>
  </si>
  <si>
    <t>体育与健康（一</t>
  </si>
  <si>
    <t>教艺51</t>
  </si>
  <si>
    <t>医护</t>
  </si>
  <si>
    <t>医护50</t>
  </si>
  <si>
    <t>去年库存5000
加开
人工智能</t>
  </si>
  <si>
    <r>
      <rPr>
        <sz val="10"/>
        <rFont val="宋体"/>
        <charset val="134"/>
      </rPr>
      <t>发货：4400-3350
=</t>
    </r>
    <r>
      <rPr>
        <sz val="10"/>
        <color rgb="FFFF0000"/>
        <rFont val="宋体"/>
        <charset val="134"/>
      </rPr>
      <t>950</t>
    </r>
  </si>
  <si>
    <t>36册*93包=3346册</t>
  </si>
  <si>
    <t>信息技术与人工智能技术概论</t>
  </si>
  <si>
    <t>陈淑敏</t>
  </si>
  <si>
    <t>北京邮电大学出版社</t>
  </si>
  <si>
    <t>9787563564873</t>
  </si>
  <si>
    <t>无人机应用技术、航空地面设备维修、航空复合材料、飞机机电设备维修、飞行器维修技术</t>
  </si>
  <si>
    <t>振兴55</t>
  </si>
  <si>
    <t>汽车37</t>
  </si>
  <si>
    <t>信息技术与人工智能概论</t>
  </si>
  <si>
    <t>敖建华</t>
  </si>
  <si>
    <t>978-7-04-060187-9</t>
  </si>
  <si>
    <t>2024-02</t>
  </si>
  <si>
    <t>25级智能网联汽车、25级铁路</t>
  </si>
  <si>
    <t>教艺52</t>
  </si>
  <si>
    <t>智能26</t>
  </si>
  <si>
    <t>人工智能技术概论</t>
  </si>
  <si>
    <t>智能33</t>
  </si>
  <si>
    <t>应用文写作</t>
  </si>
  <si>
    <t>应用文写作第三版</t>
  </si>
  <si>
    <t>张胜难</t>
  </si>
  <si>
    <t>北师范大学出版社</t>
  </si>
  <si>
    <t>9787577113500</t>
  </si>
  <si>
    <t>2024</t>
  </si>
  <si>
    <t>振兴53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</si>
</sst>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_);[Red]\(#,##0\)"/>
    <numFmt numFmtId="180" formatCode="0.0_ "/>
    <numFmt numFmtId="181" formatCode="0.00_);[Red]\(0.00\)"/>
    <numFmt numFmtId="182" formatCode="#,##0.00_);[Red]\(#,##0.00\)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0"/>
    </font>
    <font>
      <sz val="10"/>
      <color theme="1"/>
      <name val="Times New Roman"/>
      <charset val="0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rgb="FF212529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B05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Times New Roman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4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3" borderId="48" applyNumberFormat="0" applyAlignment="0" applyProtection="0">
      <alignment vertical="center"/>
    </xf>
    <xf numFmtId="0" fontId="35" fillId="14" borderId="49" applyNumberFormat="0" applyAlignment="0" applyProtection="0">
      <alignment vertical="center"/>
    </xf>
    <xf numFmtId="0" fontId="36" fillId="14" borderId="48" applyNumberFormat="0" applyAlignment="0" applyProtection="0">
      <alignment vertical="center"/>
    </xf>
    <xf numFmtId="0" fontId="37" fillId="1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</cellStyleXfs>
  <cellXfs count="5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4" borderId="1" xfId="49" applyNumberFormat="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center"/>
    </xf>
    <xf numFmtId="176" fontId="1" fillId="4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176" fontId="1" fillId="6" borderId="1" xfId="49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13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179" fontId="4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76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51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horizontal="center" vertical="center" wrapText="1"/>
    </xf>
    <xf numFmtId="49" fontId="10" fillId="2" borderId="13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 wrapText="1"/>
    </xf>
    <xf numFmtId="180" fontId="10" fillId="2" borderId="13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80" fontId="10" fillId="2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81" fontId="4" fillId="0" borderId="1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13" xfId="0" applyNumberFormat="1" applyFont="1" applyFill="1" applyBorder="1" applyAlignment="1" applyProtection="1">
      <alignment horizontal="left" vertical="center" wrapText="1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176" fontId="15" fillId="3" borderId="17" xfId="0" applyNumberFormat="1" applyFont="1" applyFill="1" applyBorder="1" applyAlignment="1" applyProtection="1">
      <alignment horizontal="center" vertical="center" wrapText="1"/>
    </xf>
    <xf numFmtId="0" fontId="13" fillId="3" borderId="31" xfId="0" applyNumberFormat="1" applyFont="1" applyFill="1" applyBorder="1" applyAlignment="1" applyProtection="1">
      <alignment horizontal="center" vertical="center"/>
    </xf>
    <xf numFmtId="0" fontId="12" fillId="3" borderId="32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/>
    </xf>
    <xf numFmtId="0" fontId="12" fillId="3" borderId="32" xfId="0" applyNumberFormat="1" applyFont="1" applyFill="1" applyBorder="1" applyAlignment="1" applyProtection="1">
      <alignment horizontal="left" vertical="center" wrapText="1"/>
    </xf>
    <xf numFmtId="0" fontId="13" fillId="3" borderId="16" xfId="0" applyNumberFormat="1" applyFont="1" applyFill="1" applyBorder="1" applyAlignment="1" applyProtection="1">
      <alignment horizontal="center" vertical="center" wrapText="1"/>
    </xf>
    <xf numFmtId="0" fontId="13" fillId="3" borderId="16" xfId="0" applyNumberFormat="1" applyFont="1" applyFill="1" applyBorder="1" applyAlignment="1" applyProtection="1">
      <alignment horizontal="left" vertical="center" wrapText="1"/>
    </xf>
    <xf numFmtId="0" fontId="14" fillId="3" borderId="16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horizontal="center" vertical="center" wrapText="1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0" fontId="15" fillId="3" borderId="16" xfId="0" applyNumberFormat="1" applyFont="1" applyFill="1" applyBorder="1" applyAlignment="1" applyProtection="1">
      <alignment horizontal="center" vertical="center" wrapText="1"/>
    </xf>
    <xf numFmtId="0" fontId="15" fillId="3" borderId="17" xfId="0" applyNumberFormat="1" applyFont="1" applyFill="1" applyBorder="1" applyAlignment="1" applyProtection="1">
      <alignment horizontal="center" vertical="center" wrapText="1"/>
    </xf>
    <xf numFmtId="0" fontId="13" fillId="3" borderId="33" xfId="0" applyNumberFormat="1" applyFont="1" applyFill="1" applyBorder="1" applyAlignment="1" applyProtection="1">
      <alignment horizontal="center" vertical="center"/>
    </xf>
    <xf numFmtId="0" fontId="15" fillId="3" borderId="34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>
      <alignment horizontal="left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 wrapText="1"/>
    </xf>
    <xf numFmtId="176" fontId="4" fillId="0" borderId="25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36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" fillId="0" borderId="3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3" borderId="33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5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6" fillId="0" borderId="3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7" fillId="0" borderId="3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176" fontId="12" fillId="0" borderId="13" xfId="0" applyNumberFormat="1" applyFont="1" applyFill="1" applyBorder="1" applyAlignment="1">
      <alignment horizontal="center" vertical="center" wrapText="1"/>
    </xf>
    <xf numFmtId="176" fontId="12" fillId="3" borderId="13" xfId="0" applyNumberFormat="1" applyFont="1" applyFill="1" applyBorder="1" applyAlignment="1">
      <alignment horizontal="left" vertical="center" wrapText="1"/>
    </xf>
    <xf numFmtId="176" fontId="12" fillId="0" borderId="13" xfId="0" applyNumberFormat="1" applyFont="1" applyFill="1" applyBorder="1" applyAlignment="1">
      <alignment horizontal="left" vertical="center" wrapText="1"/>
    </xf>
    <xf numFmtId="176" fontId="12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176" fontId="1" fillId="0" borderId="7" xfId="0" applyNumberFormat="1" applyFont="1" applyFill="1" applyBorder="1" applyAlignment="1">
      <alignment horizontal="left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176" fontId="1" fillId="0" borderId="19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3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shrinkToFit="1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shrinkToFi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left" vertical="center" wrapText="1" shrinkToFit="1"/>
    </xf>
    <xf numFmtId="0" fontId="1" fillId="0" borderId="14" xfId="0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1" fillId="0" borderId="44" xfId="0" applyNumberFormat="1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/>
    </xf>
    <xf numFmtId="0" fontId="1" fillId="0" borderId="2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14" fontId="23" fillId="0" borderId="13" xfId="0" applyNumberFormat="1" applyFont="1" applyFill="1" applyBorder="1" applyAlignment="1">
      <alignment horizontal="left" vertical="center" wrapText="1"/>
    </xf>
    <xf numFmtId="0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center" wrapText="1" shrinkToFit="1"/>
    </xf>
    <xf numFmtId="0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wrapText="1"/>
    </xf>
    <xf numFmtId="177" fontId="1" fillId="0" borderId="13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/>
    </xf>
    <xf numFmtId="177" fontId="1" fillId="0" borderId="13" xfId="0" applyNumberFormat="1" applyFont="1" applyFill="1" applyBorder="1" applyAlignment="1">
      <alignment vertical="center" wrapText="1"/>
    </xf>
    <xf numFmtId="14" fontId="1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4" fontId="1" fillId="0" borderId="13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vertical="center" wrapText="1"/>
    </xf>
    <xf numFmtId="17" fontId="1" fillId="0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36" xfId="0" applyFont="1" applyFill="1" applyBorder="1" applyAlignment="1" quotePrefix="1">
      <alignment horizontal="center" vertical="center" wrapText="1"/>
    </xf>
    <xf numFmtId="0" fontId="1" fillId="0" borderId="1" xfId="5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1" fillId="0" borderId="7" xfId="0" applyFont="1" applyFill="1" applyBorder="1" applyAlignment="1" quotePrefix="1">
      <alignment horizontal="center" vertical="center" wrapText="1"/>
    </xf>
    <xf numFmtId="0" fontId="1" fillId="0" borderId="13" xfId="0" applyFont="1" applyFill="1" applyBorder="1" applyAlignment="1" quotePrefix="1">
      <alignment horizontal="center" vertical="center"/>
    </xf>
    <xf numFmtId="0" fontId="1" fillId="0" borderId="13" xfId="0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6" fillId="0" borderId="0" xfId="0" applyFont="1" applyFill="1" applyAlignment="1" quotePrefix="1">
      <alignment horizontal="center" vertical="center"/>
    </xf>
    <xf numFmtId="176" fontId="1" fillId="0" borderId="7" xfId="0" applyNumberFormat="1" applyFont="1" applyFill="1" applyBorder="1" applyAlignment="1" quotePrefix="1">
      <alignment horizontal="center" vertical="center" wrapText="1"/>
    </xf>
    <xf numFmtId="176" fontId="1" fillId="0" borderId="5" xfId="0" applyNumberFormat="1" applyFont="1" applyFill="1" applyBorder="1" applyAlignment="1" quotePrefix="1">
      <alignment horizontal="center" vertical="center" wrapText="1"/>
    </xf>
    <xf numFmtId="0" fontId="1" fillId="0" borderId="22" xfId="0" applyFont="1" applyFill="1" applyBorder="1" applyAlignment="1" quotePrefix="1">
      <alignment horizontal="center" vertical="center"/>
    </xf>
    <xf numFmtId="0" fontId="1" fillId="0" borderId="20" xfId="0" applyFont="1" applyFill="1" applyBorder="1" applyAlignment="1" quotePrefix="1">
      <alignment horizontal="center" vertical="center"/>
    </xf>
    <xf numFmtId="0" fontId="1" fillId="0" borderId="42" xfId="0" applyFont="1" applyFill="1" applyBorder="1" applyAlignment="1" quotePrefix="1">
      <alignment horizontal="center" vertical="center"/>
    </xf>
    <xf numFmtId="0" fontId="1" fillId="0" borderId="14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0" fontId="1" fillId="0" borderId="10" xfId="0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3" xfId="0" applyFont="1" applyFill="1" applyBorder="1" applyAlignment="1" quotePrefix="1">
      <alignment horizontal="center" vertical="center" wrapText="1"/>
    </xf>
    <xf numFmtId="0" fontId="4" fillId="0" borderId="7" xfId="0" applyFont="1" applyFill="1" applyBorder="1" applyAlignment="1" quotePrefix="1">
      <alignment horizontal="center" vertical="center" wrapText="1"/>
    </xf>
    <xf numFmtId="0" fontId="4" fillId="0" borderId="20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7" xfId="0" applyNumberFormat="1" applyFont="1" applyFill="1" applyBorder="1" applyAlignment="1" applyProtection="1" quotePrefix="1">
      <alignment horizontal="center" vertical="center" wrapText="1"/>
    </xf>
    <xf numFmtId="0" fontId="4" fillId="0" borderId="13" xfId="0" applyFont="1" applyFill="1" applyBorder="1" applyAlignment="1" quotePrefix="1">
      <alignment horizontal="center" vertical="center"/>
    </xf>
    <xf numFmtId="0" fontId="4" fillId="0" borderId="13" xfId="0" applyNumberFormat="1" applyFont="1" applyFill="1" applyBorder="1" applyAlignment="1" applyProtection="1" quotePrefix="1">
      <alignment horizontal="center" vertical="center" wrapText="1"/>
    </xf>
    <xf numFmtId="0" fontId="10" fillId="2" borderId="7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15" fillId="0" borderId="13" xfId="0" applyNumberFormat="1" applyFont="1" applyFill="1" applyBorder="1" applyAlignment="1" applyProtection="1" quotePrefix="1">
      <alignment horizontal="center" vertical="center" wrapText="1"/>
    </xf>
    <xf numFmtId="0" fontId="16" fillId="0" borderId="0" xfId="0" applyFont="1" applyFill="1" applyBorder="1" applyAlignment="1" quotePrefix="1">
      <alignment horizontal="center" vertical="center"/>
    </xf>
    <xf numFmtId="0" fontId="15" fillId="0" borderId="16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8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6" xfId="49"/>
    <cellStyle name="常规 3 3" xfId="50"/>
    <cellStyle name="常规 1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28575</xdr:colOff>
      <xdr:row>51</xdr:row>
      <xdr:rowOff>0</xdr:rowOff>
    </xdr:from>
    <xdr:to>
      <xdr:col>8</xdr:col>
      <xdr:colOff>941705</xdr:colOff>
      <xdr:row>52</xdr:row>
      <xdr:rowOff>10160</xdr:rowOff>
    </xdr:to>
    <xdr:pic>
      <xdr:nvPicPr>
        <xdr:cNvPr id="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3411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51</xdr:row>
      <xdr:rowOff>0</xdr:rowOff>
    </xdr:from>
    <xdr:to>
      <xdr:col>8</xdr:col>
      <xdr:colOff>941705</xdr:colOff>
      <xdr:row>51</xdr:row>
      <xdr:rowOff>257810</xdr:rowOff>
    </xdr:to>
    <xdr:pic>
      <xdr:nvPicPr>
        <xdr:cNvPr id="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3411200"/>
          <a:ext cx="91313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69</xdr:row>
      <xdr:rowOff>0</xdr:rowOff>
    </xdr:from>
    <xdr:to>
      <xdr:col>8</xdr:col>
      <xdr:colOff>942975</xdr:colOff>
      <xdr:row>70</xdr:row>
      <xdr:rowOff>59690</xdr:rowOff>
    </xdr:to>
    <xdr:pic>
      <xdr:nvPicPr>
        <xdr:cNvPr id="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83769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69</xdr:row>
      <xdr:rowOff>0</xdr:rowOff>
    </xdr:from>
    <xdr:to>
      <xdr:col>8</xdr:col>
      <xdr:colOff>942975</xdr:colOff>
      <xdr:row>70</xdr:row>
      <xdr:rowOff>3810</xdr:rowOff>
    </xdr:to>
    <xdr:pic>
      <xdr:nvPicPr>
        <xdr:cNvPr id="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83769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69</xdr:row>
      <xdr:rowOff>0</xdr:rowOff>
    </xdr:from>
    <xdr:to>
      <xdr:col>8</xdr:col>
      <xdr:colOff>942975</xdr:colOff>
      <xdr:row>70</xdr:row>
      <xdr:rowOff>62230</xdr:rowOff>
    </xdr:to>
    <xdr:pic>
      <xdr:nvPicPr>
        <xdr:cNvPr id="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83769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73</xdr:row>
      <xdr:rowOff>0</xdr:rowOff>
    </xdr:from>
    <xdr:to>
      <xdr:col>8</xdr:col>
      <xdr:colOff>942975</xdr:colOff>
      <xdr:row>74</xdr:row>
      <xdr:rowOff>46990</xdr:rowOff>
    </xdr:to>
    <xdr:pic>
      <xdr:nvPicPr>
        <xdr:cNvPr id="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94310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73</xdr:row>
      <xdr:rowOff>0</xdr:rowOff>
    </xdr:from>
    <xdr:to>
      <xdr:col>8</xdr:col>
      <xdr:colOff>942975</xdr:colOff>
      <xdr:row>73</xdr:row>
      <xdr:rowOff>257810</xdr:rowOff>
    </xdr:to>
    <xdr:pic>
      <xdr:nvPicPr>
        <xdr:cNvPr id="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194310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76</xdr:row>
      <xdr:rowOff>0</xdr:rowOff>
    </xdr:from>
    <xdr:to>
      <xdr:col>8</xdr:col>
      <xdr:colOff>942975</xdr:colOff>
      <xdr:row>77</xdr:row>
      <xdr:rowOff>47625</xdr:rowOff>
    </xdr:to>
    <xdr:pic>
      <xdr:nvPicPr>
        <xdr:cNvPr id="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02311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76</xdr:row>
      <xdr:rowOff>0</xdr:rowOff>
    </xdr:from>
    <xdr:to>
      <xdr:col>8</xdr:col>
      <xdr:colOff>942975</xdr:colOff>
      <xdr:row>76</xdr:row>
      <xdr:rowOff>257175</xdr:rowOff>
    </xdr:to>
    <xdr:pic>
      <xdr:nvPicPr>
        <xdr:cNvPr id="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02311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214</xdr:row>
      <xdr:rowOff>0</xdr:rowOff>
    </xdr:from>
    <xdr:to>
      <xdr:col>10</xdr:col>
      <xdr:colOff>320675</xdr:colOff>
      <xdr:row>215</xdr:row>
      <xdr:rowOff>138430</xdr:rowOff>
    </xdr:to>
    <xdr:pic>
      <xdr:nvPicPr>
        <xdr:cNvPr id="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54991000"/>
          <a:ext cx="143446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214</xdr:row>
      <xdr:rowOff>0</xdr:rowOff>
    </xdr:from>
    <xdr:to>
      <xdr:col>10</xdr:col>
      <xdr:colOff>320675</xdr:colOff>
      <xdr:row>215</xdr:row>
      <xdr:rowOff>74930</xdr:rowOff>
    </xdr:to>
    <xdr:pic>
      <xdr:nvPicPr>
        <xdr:cNvPr id="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54991000"/>
          <a:ext cx="14344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209</xdr:row>
      <xdr:rowOff>0</xdr:rowOff>
    </xdr:from>
    <xdr:to>
      <xdr:col>10</xdr:col>
      <xdr:colOff>320675</xdr:colOff>
      <xdr:row>210</xdr:row>
      <xdr:rowOff>138430</xdr:rowOff>
    </xdr:to>
    <xdr:pic>
      <xdr:nvPicPr>
        <xdr:cNvPr id="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53848000"/>
          <a:ext cx="143446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209</xdr:row>
      <xdr:rowOff>0</xdr:rowOff>
    </xdr:from>
    <xdr:to>
      <xdr:col>10</xdr:col>
      <xdr:colOff>320675</xdr:colOff>
      <xdr:row>210</xdr:row>
      <xdr:rowOff>74930</xdr:rowOff>
    </xdr:to>
    <xdr:pic>
      <xdr:nvPicPr>
        <xdr:cNvPr id="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53848000"/>
          <a:ext cx="14344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941705</xdr:colOff>
      <xdr:row>186</xdr:row>
      <xdr:rowOff>86995</xdr:rowOff>
    </xdr:to>
    <xdr:pic>
      <xdr:nvPicPr>
        <xdr:cNvPr id="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480568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941705</xdr:colOff>
      <xdr:row>186</xdr:row>
      <xdr:rowOff>28575</xdr:rowOff>
    </xdr:to>
    <xdr:pic>
      <xdr:nvPicPr>
        <xdr:cNvPr id="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480568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942975</xdr:colOff>
      <xdr:row>186</xdr:row>
      <xdr:rowOff>106680</xdr:rowOff>
    </xdr:to>
    <xdr:pic>
      <xdr:nvPicPr>
        <xdr:cNvPr id="1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8030" y="480568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942975</xdr:colOff>
      <xdr:row>186</xdr:row>
      <xdr:rowOff>49530</xdr:rowOff>
    </xdr:to>
    <xdr:pic>
      <xdr:nvPicPr>
        <xdr:cNvPr id="1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8030" y="480568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942340</xdr:colOff>
      <xdr:row>186</xdr:row>
      <xdr:rowOff>102870</xdr:rowOff>
    </xdr:to>
    <xdr:pic>
      <xdr:nvPicPr>
        <xdr:cNvPr id="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48056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942340</xdr:colOff>
      <xdr:row>186</xdr:row>
      <xdr:rowOff>46990</xdr:rowOff>
    </xdr:to>
    <xdr:pic>
      <xdr:nvPicPr>
        <xdr:cNvPr id="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48056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185</xdr:row>
      <xdr:rowOff>0</xdr:rowOff>
    </xdr:from>
    <xdr:to>
      <xdr:col>8</xdr:col>
      <xdr:colOff>942340</xdr:colOff>
      <xdr:row>186</xdr:row>
      <xdr:rowOff>104140</xdr:rowOff>
    </xdr:to>
    <xdr:pic>
      <xdr:nvPicPr>
        <xdr:cNvPr id="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48056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184</xdr:row>
      <xdr:rowOff>0</xdr:rowOff>
    </xdr:from>
    <xdr:to>
      <xdr:col>10</xdr:col>
      <xdr:colOff>320675</xdr:colOff>
      <xdr:row>185</xdr:row>
      <xdr:rowOff>138430</xdr:rowOff>
    </xdr:to>
    <xdr:pic>
      <xdr:nvPicPr>
        <xdr:cNvPr id="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47828200"/>
          <a:ext cx="143446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29210</xdr:colOff>
      <xdr:row>184</xdr:row>
      <xdr:rowOff>0</xdr:rowOff>
    </xdr:from>
    <xdr:to>
      <xdr:col>10</xdr:col>
      <xdr:colOff>320675</xdr:colOff>
      <xdr:row>185</xdr:row>
      <xdr:rowOff>74930</xdr:rowOff>
    </xdr:to>
    <xdr:pic>
      <xdr:nvPicPr>
        <xdr:cNvPr id="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665" y="47828200"/>
          <a:ext cx="14344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83</xdr:row>
      <xdr:rowOff>0</xdr:rowOff>
    </xdr:from>
    <xdr:to>
      <xdr:col>8</xdr:col>
      <xdr:colOff>942975</xdr:colOff>
      <xdr:row>84</xdr:row>
      <xdr:rowOff>46990</xdr:rowOff>
    </xdr:to>
    <xdr:pic>
      <xdr:nvPicPr>
        <xdr:cNvPr id="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20980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83</xdr:row>
      <xdr:rowOff>0</xdr:rowOff>
    </xdr:from>
    <xdr:to>
      <xdr:col>8</xdr:col>
      <xdr:colOff>942975</xdr:colOff>
      <xdr:row>83</xdr:row>
      <xdr:rowOff>257810</xdr:rowOff>
    </xdr:to>
    <xdr:pic>
      <xdr:nvPicPr>
        <xdr:cNvPr id="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20980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83</xdr:row>
      <xdr:rowOff>0</xdr:rowOff>
    </xdr:from>
    <xdr:to>
      <xdr:col>8</xdr:col>
      <xdr:colOff>942975</xdr:colOff>
      <xdr:row>84</xdr:row>
      <xdr:rowOff>49530</xdr:rowOff>
    </xdr:to>
    <xdr:pic>
      <xdr:nvPicPr>
        <xdr:cNvPr id="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20980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83</xdr:row>
      <xdr:rowOff>0</xdr:rowOff>
    </xdr:from>
    <xdr:to>
      <xdr:col>8</xdr:col>
      <xdr:colOff>942975</xdr:colOff>
      <xdr:row>84</xdr:row>
      <xdr:rowOff>47625</xdr:rowOff>
    </xdr:to>
    <xdr:pic>
      <xdr:nvPicPr>
        <xdr:cNvPr id="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20980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83</xdr:row>
      <xdr:rowOff>0</xdr:rowOff>
    </xdr:from>
    <xdr:to>
      <xdr:col>8</xdr:col>
      <xdr:colOff>942975</xdr:colOff>
      <xdr:row>83</xdr:row>
      <xdr:rowOff>257175</xdr:rowOff>
    </xdr:to>
    <xdr:pic>
      <xdr:nvPicPr>
        <xdr:cNvPr id="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20980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140</xdr:row>
      <xdr:rowOff>0</xdr:rowOff>
    </xdr:from>
    <xdr:to>
      <xdr:col>8</xdr:col>
      <xdr:colOff>942975</xdr:colOff>
      <xdr:row>141</xdr:row>
      <xdr:rowOff>34290</xdr:rowOff>
    </xdr:to>
    <xdr:pic>
      <xdr:nvPicPr>
        <xdr:cNvPr id="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361950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140</xdr:row>
      <xdr:rowOff>0</xdr:rowOff>
    </xdr:from>
    <xdr:to>
      <xdr:col>8</xdr:col>
      <xdr:colOff>942975</xdr:colOff>
      <xdr:row>140</xdr:row>
      <xdr:rowOff>257810</xdr:rowOff>
    </xdr:to>
    <xdr:pic>
      <xdr:nvPicPr>
        <xdr:cNvPr id="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361950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140</xdr:row>
      <xdr:rowOff>0</xdr:rowOff>
    </xdr:from>
    <xdr:to>
      <xdr:col>8</xdr:col>
      <xdr:colOff>942975</xdr:colOff>
      <xdr:row>141</xdr:row>
      <xdr:rowOff>36830</xdr:rowOff>
    </xdr:to>
    <xdr:pic>
      <xdr:nvPicPr>
        <xdr:cNvPr id="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361950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140</xdr:row>
      <xdr:rowOff>0</xdr:rowOff>
    </xdr:from>
    <xdr:to>
      <xdr:col>8</xdr:col>
      <xdr:colOff>942975</xdr:colOff>
      <xdr:row>141</xdr:row>
      <xdr:rowOff>34925</xdr:rowOff>
    </xdr:to>
    <xdr:pic>
      <xdr:nvPicPr>
        <xdr:cNvPr id="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361950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140</xdr:row>
      <xdr:rowOff>0</xdr:rowOff>
    </xdr:from>
    <xdr:to>
      <xdr:col>8</xdr:col>
      <xdr:colOff>942975</xdr:colOff>
      <xdr:row>140</xdr:row>
      <xdr:rowOff>257175</xdr:rowOff>
    </xdr:to>
    <xdr:pic>
      <xdr:nvPicPr>
        <xdr:cNvPr id="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361950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295</xdr:row>
      <xdr:rowOff>0</xdr:rowOff>
    </xdr:from>
    <xdr:to>
      <xdr:col>8</xdr:col>
      <xdr:colOff>941705</xdr:colOff>
      <xdr:row>296</xdr:row>
      <xdr:rowOff>86360</xdr:rowOff>
    </xdr:to>
    <xdr:pic>
      <xdr:nvPicPr>
        <xdr:cNvPr id="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54380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295</xdr:row>
      <xdr:rowOff>0</xdr:rowOff>
    </xdr:from>
    <xdr:to>
      <xdr:col>8</xdr:col>
      <xdr:colOff>941705</xdr:colOff>
      <xdr:row>296</xdr:row>
      <xdr:rowOff>29210</xdr:rowOff>
    </xdr:to>
    <xdr:pic>
      <xdr:nvPicPr>
        <xdr:cNvPr id="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5438000"/>
          <a:ext cx="91313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296</xdr:row>
      <xdr:rowOff>0</xdr:rowOff>
    </xdr:from>
    <xdr:to>
      <xdr:col>8</xdr:col>
      <xdr:colOff>941705</xdr:colOff>
      <xdr:row>296</xdr:row>
      <xdr:rowOff>314960</xdr:rowOff>
    </xdr:to>
    <xdr:pic>
      <xdr:nvPicPr>
        <xdr:cNvPr id="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56666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296</xdr:row>
      <xdr:rowOff>0</xdr:rowOff>
    </xdr:from>
    <xdr:to>
      <xdr:col>8</xdr:col>
      <xdr:colOff>941705</xdr:colOff>
      <xdr:row>296</xdr:row>
      <xdr:rowOff>257810</xdr:rowOff>
    </xdr:to>
    <xdr:pic>
      <xdr:nvPicPr>
        <xdr:cNvPr id="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5666600"/>
          <a:ext cx="91313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299</xdr:row>
      <xdr:rowOff>0</xdr:rowOff>
    </xdr:from>
    <xdr:to>
      <xdr:col>8</xdr:col>
      <xdr:colOff>942340</xdr:colOff>
      <xdr:row>300</xdr:row>
      <xdr:rowOff>102870</xdr:rowOff>
    </xdr:to>
    <xdr:pic>
      <xdr:nvPicPr>
        <xdr:cNvPr id="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64286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299</xdr:row>
      <xdr:rowOff>0</xdr:rowOff>
    </xdr:from>
    <xdr:to>
      <xdr:col>8</xdr:col>
      <xdr:colOff>942340</xdr:colOff>
      <xdr:row>300</xdr:row>
      <xdr:rowOff>46990</xdr:rowOff>
    </xdr:to>
    <xdr:pic>
      <xdr:nvPicPr>
        <xdr:cNvPr id="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64286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299</xdr:row>
      <xdr:rowOff>0</xdr:rowOff>
    </xdr:from>
    <xdr:to>
      <xdr:col>8</xdr:col>
      <xdr:colOff>942340</xdr:colOff>
      <xdr:row>300</xdr:row>
      <xdr:rowOff>104140</xdr:rowOff>
    </xdr:to>
    <xdr:pic>
      <xdr:nvPicPr>
        <xdr:cNvPr id="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764286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316230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316230</xdr:rowOff>
    </xdr:to>
    <xdr:pic>
      <xdr:nvPicPr>
        <xdr:cNvPr id="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316230</xdr:rowOff>
    </xdr:to>
    <xdr:pic>
      <xdr:nvPicPr>
        <xdr:cNvPr id="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316230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316230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6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6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6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6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6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6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6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6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257810</xdr:rowOff>
    </xdr:to>
    <xdr:pic>
      <xdr:nvPicPr>
        <xdr:cNvPr id="7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7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7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7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7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313690</xdr:rowOff>
    </xdr:to>
    <xdr:pic>
      <xdr:nvPicPr>
        <xdr:cNvPr id="8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8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257175</xdr:rowOff>
    </xdr:to>
    <xdr:pic>
      <xdr:nvPicPr>
        <xdr:cNvPr id="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90</xdr:row>
      <xdr:rowOff>0</xdr:rowOff>
    </xdr:from>
    <xdr:to>
      <xdr:col>8</xdr:col>
      <xdr:colOff>942975</xdr:colOff>
      <xdr:row>90</xdr:row>
      <xdr:rowOff>314325</xdr:rowOff>
    </xdr:to>
    <xdr:pic>
      <xdr:nvPicPr>
        <xdr:cNvPr id="1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241173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239</xdr:row>
      <xdr:rowOff>0</xdr:rowOff>
    </xdr:from>
    <xdr:to>
      <xdr:col>8</xdr:col>
      <xdr:colOff>942340</xdr:colOff>
      <xdr:row>240</xdr:row>
      <xdr:rowOff>128270</xdr:rowOff>
    </xdr:to>
    <xdr:pic>
      <xdr:nvPicPr>
        <xdr:cNvPr id="1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609981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239</xdr:row>
      <xdr:rowOff>0</xdr:rowOff>
    </xdr:from>
    <xdr:to>
      <xdr:col>8</xdr:col>
      <xdr:colOff>942340</xdr:colOff>
      <xdr:row>240</xdr:row>
      <xdr:rowOff>72390</xdr:rowOff>
    </xdr:to>
    <xdr:pic>
      <xdr:nvPicPr>
        <xdr:cNvPr id="1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609981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239</xdr:row>
      <xdr:rowOff>0</xdr:rowOff>
    </xdr:from>
    <xdr:to>
      <xdr:col>8</xdr:col>
      <xdr:colOff>942340</xdr:colOff>
      <xdr:row>240</xdr:row>
      <xdr:rowOff>129540</xdr:rowOff>
    </xdr:to>
    <xdr:pic>
      <xdr:nvPicPr>
        <xdr:cNvPr id="1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609981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194</xdr:row>
      <xdr:rowOff>0</xdr:rowOff>
    </xdr:from>
    <xdr:to>
      <xdr:col>8</xdr:col>
      <xdr:colOff>942340</xdr:colOff>
      <xdr:row>195</xdr:row>
      <xdr:rowOff>90170</xdr:rowOff>
    </xdr:to>
    <xdr:pic>
      <xdr:nvPicPr>
        <xdr:cNvPr id="1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50165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194</xdr:row>
      <xdr:rowOff>0</xdr:rowOff>
    </xdr:from>
    <xdr:to>
      <xdr:col>8</xdr:col>
      <xdr:colOff>942340</xdr:colOff>
      <xdr:row>195</xdr:row>
      <xdr:rowOff>34290</xdr:rowOff>
    </xdr:to>
    <xdr:pic>
      <xdr:nvPicPr>
        <xdr:cNvPr id="1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50165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194</xdr:row>
      <xdr:rowOff>0</xdr:rowOff>
    </xdr:from>
    <xdr:to>
      <xdr:col>8</xdr:col>
      <xdr:colOff>942340</xdr:colOff>
      <xdr:row>195</xdr:row>
      <xdr:rowOff>91440</xdr:rowOff>
    </xdr:to>
    <xdr:pic>
      <xdr:nvPicPr>
        <xdr:cNvPr id="1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8030" y="50165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191770</xdr:rowOff>
    </xdr:to>
    <xdr:pic>
      <xdr:nvPicPr>
        <xdr:cNvPr id="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26</xdr:row>
      <xdr:rowOff>0</xdr:rowOff>
    </xdr:from>
    <xdr:to>
      <xdr:col>9</xdr:col>
      <xdr:colOff>257175</xdr:colOff>
      <xdr:row>26</xdr:row>
      <xdr:rowOff>248920</xdr:rowOff>
    </xdr:to>
    <xdr:pic>
      <xdr:nvPicPr>
        <xdr:cNvPr id="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13868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331470</xdr:rowOff>
    </xdr:to>
    <xdr:pic>
      <xdr:nvPicPr>
        <xdr:cNvPr id="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331470</xdr:rowOff>
    </xdr:to>
    <xdr:pic>
      <xdr:nvPicPr>
        <xdr:cNvPr id="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331470</xdr:rowOff>
    </xdr:to>
    <xdr:pic>
      <xdr:nvPicPr>
        <xdr:cNvPr id="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331470</xdr:rowOff>
    </xdr:to>
    <xdr:pic>
      <xdr:nvPicPr>
        <xdr:cNvPr id="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331470</xdr:rowOff>
    </xdr:to>
    <xdr:pic>
      <xdr:nvPicPr>
        <xdr:cNvPr id="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275590</xdr:rowOff>
    </xdr:to>
    <xdr:pic>
      <xdr:nvPicPr>
        <xdr:cNvPr id="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332740</xdr:rowOff>
    </xdr:to>
    <xdr:pic>
      <xdr:nvPicPr>
        <xdr:cNvPr id="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332740</xdr:rowOff>
    </xdr:to>
    <xdr:pic>
      <xdr:nvPicPr>
        <xdr:cNvPr id="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332740</xdr:rowOff>
    </xdr:to>
    <xdr:pic>
      <xdr:nvPicPr>
        <xdr:cNvPr id="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332740</xdr:rowOff>
    </xdr:to>
    <xdr:pic>
      <xdr:nvPicPr>
        <xdr:cNvPr id="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5</xdr:row>
      <xdr:rowOff>0</xdr:rowOff>
    </xdr:from>
    <xdr:to>
      <xdr:col>9</xdr:col>
      <xdr:colOff>256540</xdr:colOff>
      <xdr:row>5</xdr:row>
      <xdr:rowOff>332740</xdr:rowOff>
    </xdr:to>
    <xdr:pic>
      <xdr:nvPicPr>
        <xdr:cNvPr id="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41148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236220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0</xdr:row>
      <xdr:rowOff>0</xdr:rowOff>
    </xdr:from>
    <xdr:to>
      <xdr:col>9</xdr:col>
      <xdr:colOff>190500</xdr:colOff>
      <xdr:row>0</xdr:row>
      <xdr:rowOff>283845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340" y="0"/>
          <a:ext cx="84836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6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6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6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6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6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6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6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6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189865</xdr:rowOff>
    </xdr:to>
    <xdr:pic>
      <xdr:nvPicPr>
        <xdr:cNvPr id="7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7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7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7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8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48</xdr:row>
      <xdr:rowOff>0</xdr:rowOff>
    </xdr:from>
    <xdr:to>
      <xdr:col>9</xdr:col>
      <xdr:colOff>257175</xdr:colOff>
      <xdr:row>48</xdr:row>
      <xdr:rowOff>247015</xdr:rowOff>
    </xdr:to>
    <xdr:pic>
      <xdr:nvPicPr>
        <xdr:cNvPr id="8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4975" y="36214050"/>
          <a:ext cx="914400" cy="247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28575</xdr:rowOff>
    </xdr:to>
    <xdr:pic>
      <xdr:nvPicPr>
        <xdr:cNvPr id="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</xdr:row>
      <xdr:rowOff>0</xdr:rowOff>
    </xdr:from>
    <xdr:to>
      <xdr:col>8</xdr:col>
      <xdr:colOff>941705</xdr:colOff>
      <xdr:row>2</xdr:row>
      <xdr:rowOff>86995</xdr:rowOff>
    </xdr:to>
    <xdr:pic>
      <xdr:nvPicPr>
        <xdr:cNvPr id="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3556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2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2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2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2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2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2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2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2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49530</xdr:rowOff>
    </xdr:to>
    <xdr:pic>
      <xdr:nvPicPr>
        <xdr:cNvPr id="3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3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3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3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4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16</xdr:row>
      <xdr:rowOff>0</xdr:rowOff>
    </xdr:from>
    <xdr:to>
      <xdr:col>8</xdr:col>
      <xdr:colOff>942975</xdr:colOff>
      <xdr:row>17</xdr:row>
      <xdr:rowOff>106680</xdr:rowOff>
    </xdr:to>
    <xdr:pic>
      <xdr:nvPicPr>
        <xdr:cNvPr id="4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285" y="3810000"/>
          <a:ext cx="9144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26670</xdr:rowOff>
    </xdr:to>
    <xdr:pic>
      <xdr:nvPicPr>
        <xdr:cNvPr id="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26670</xdr:rowOff>
    </xdr:to>
    <xdr:pic>
      <xdr:nvPicPr>
        <xdr:cNvPr id="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26670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26670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26670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37</xdr:row>
      <xdr:rowOff>123190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27940</xdr:rowOff>
    </xdr:to>
    <xdr:pic>
      <xdr:nvPicPr>
        <xdr:cNvPr id="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27940</xdr:rowOff>
    </xdr:to>
    <xdr:pic>
      <xdr:nvPicPr>
        <xdr:cNvPr id="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27940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27940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36</xdr:row>
      <xdr:rowOff>0</xdr:rowOff>
    </xdr:from>
    <xdr:to>
      <xdr:col>8</xdr:col>
      <xdr:colOff>942340</xdr:colOff>
      <xdr:row>38</xdr:row>
      <xdr:rowOff>27940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8382000"/>
          <a:ext cx="91376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6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6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6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6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6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6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6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6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55</xdr:row>
      <xdr:rowOff>191770</xdr:rowOff>
    </xdr:to>
    <xdr:pic>
      <xdr:nvPicPr>
        <xdr:cNvPr id="7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7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7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7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8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27940</xdr:colOff>
      <xdr:row>55</xdr:row>
      <xdr:rowOff>0</xdr:rowOff>
    </xdr:from>
    <xdr:to>
      <xdr:col>8</xdr:col>
      <xdr:colOff>942975</xdr:colOff>
      <xdr:row>56</xdr:row>
      <xdr:rowOff>33020</xdr:rowOff>
    </xdr:to>
    <xdr:pic>
      <xdr:nvPicPr>
        <xdr:cNvPr id="8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5650" y="13106400"/>
          <a:ext cx="91503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28575</xdr:rowOff>
    </xdr:to>
    <xdr:pic>
      <xdr:nvPicPr>
        <xdr:cNvPr id="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1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2</xdr:row>
      <xdr:rowOff>0</xdr:rowOff>
    </xdr:from>
    <xdr:to>
      <xdr:col>8</xdr:col>
      <xdr:colOff>941705</xdr:colOff>
      <xdr:row>3</xdr:row>
      <xdr:rowOff>86995</xdr:rowOff>
    </xdr:to>
    <xdr:pic>
      <xdr:nvPicPr>
        <xdr:cNvPr id="1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6285" y="584200"/>
          <a:ext cx="913130" cy="315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3=%B6%AB%B1%B1%CA%A6%B7%B6%B4%F3%D1%A7%B3%F6%B0%E6%C9%E7&amp;medium=01&amp;category_path=01.00.00.00.00.00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1"/>
  <sheetViews>
    <sheetView workbookViewId="0">
      <selection activeCell="A1" sqref="$A1:$XFD1048576"/>
    </sheetView>
  </sheetViews>
  <sheetFormatPr defaultColWidth="9" defaultRowHeight="12"/>
  <cols>
    <col min="1" max="1" width="4.89166666666667" style="10" customWidth="1"/>
    <col min="2" max="2" width="19.775" style="4" hidden="1" customWidth="1"/>
    <col min="3" max="3" width="31.3333333333333" style="11" customWidth="1"/>
    <col min="4" max="4" width="9" style="4" customWidth="1"/>
    <col min="5" max="5" width="10.6666666666667" style="4" customWidth="1"/>
    <col min="6" max="6" width="11.775" style="11" customWidth="1"/>
    <col min="7" max="7" width="9.775" style="12" customWidth="1"/>
    <col min="8" max="8" width="15.3333333333333" style="11" customWidth="1"/>
    <col min="9" max="9" width="15" style="12" customWidth="1"/>
    <col min="10" max="10" width="8.10833333333333" style="4" hidden="1" customWidth="1"/>
    <col min="11" max="11" width="6" style="314" customWidth="1"/>
    <col min="12" max="12" width="0.108333333333333" style="12" hidden="1" customWidth="1"/>
    <col min="13" max="13" width="26.4416666666667" style="4" customWidth="1"/>
    <col min="14" max="14" width="3" style="4" hidden="1" customWidth="1"/>
    <col min="15" max="15" width="0.108333333333333" style="11" hidden="1" customWidth="1"/>
    <col min="16" max="16" width="6.44166666666667" style="315" hidden="1" customWidth="1"/>
    <col min="17" max="17" width="7.10833333333333" style="1" customWidth="1"/>
    <col min="18" max="18" width="5.66666666666667" style="12" hidden="1" customWidth="1"/>
    <col min="19" max="19" width="4.10833333333333" style="4" hidden="1" customWidth="1"/>
    <col min="20" max="20" width="4.225" style="12" customWidth="1"/>
    <col min="21" max="21" width="3.66666666666667" style="12" customWidth="1"/>
    <col min="22" max="22" width="11.775" style="12" customWidth="1"/>
    <col min="23" max="23" width="10.5583333333333" style="12" customWidth="1"/>
    <col min="24" max="24" width="10.4416666666667" style="4" customWidth="1"/>
    <col min="25" max="27" width="8" style="4" customWidth="1"/>
    <col min="28" max="16384" width="9" style="4"/>
  </cols>
  <sheetData>
    <row r="1" s="4" customFormat="1" ht="22" customHeight="1" spans="1:23">
      <c r="A1" s="10"/>
      <c r="C1" s="316" t="s">
        <v>0</v>
      </c>
      <c r="D1" s="317"/>
      <c r="E1" s="317"/>
      <c r="F1" s="316"/>
      <c r="G1" s="317"/>
      <c r="H1" s="317"/>
      <c r="I1" s="317"/>
      <c r="J1" s="317"/>
      <c r="K1" s="318"/>
      <c r="L1" s="317"/>
      <c r="M1" s="317"/>
      <c r="O1" s="11"/>
      <c r="P1" s="315"/>
      <c r="Q1" s="1"/>
      <c r="R1" s="12"/>
      <c r="T1" s="12"/>
      <c r="U1" s="12"/>
      <c r="V1" s="12"/>
      <c r="W1" s="12"/>
    </row>
    <row r="2" s="1" customFormat="1" ht="34" customHeight="1" spans="1:23">
      <c r="A2" s="15" t="s">
        <v>1</v>
      </c>
      <c r="B2" s="319" t="s">
        <v>2</v>
      </c>
      <c r="C2" s="320" t="s">
        <v>3</v>
      </c>
      <c r="D2" s="16" t="s">
        <v>4</v>
      </c>
      <c r="E2" s="319" t="s">
        <v>5</v>
      </c>
      <c r="F2" s="17" t="s">
        <v>6</v>
      </c>
      <c r="G2" s="319" t="s">
        <v>7</v>
      </c>
      <c r="H2" s="319" t="s">
        <v>8</v>
      </c>
      <c r="I2" s="321" t="s">
        <v>9</v>
      </c>
      <c r="J2" s="322" t="s">
        <v>10</v>
      </c>
      <c r="K2" s="322" t="s">
        <v>11</v>
      </c>
      <c r="L2" s="322" t="s">
        <v>12</v>
      </c>
      <c r="M2" s="319" t="s">
        <v>13</v>
      </c>
      <c r="N2" s="323" t="s">
        <v>14</v>
      </c>
      <c r="O2" s="324" t="s">
        <v>15</v>
      </c>
      <c r="P2" s="67"/>
      <c r="Q2" s="26" t="s">
        <v>16</v>
      </c>
      <c r="R2" s="20" t="s">
        <v>17</v>
      </c>
      <c r="S2" s="26" t="s">
        <v>18</v>
      </c>
      <c r="T2" s="26" t="s">
        <v>19</v>
      </c>
      <c r="U2" s="26" t="s">
        <v>20</v>
      </c>
      <c r="V2" s="26" t="s">
        <v>21</v>
      </c>
    </row>
    <row r="3" s="2" customFormat="1" ht="20" customHeight="1" spans="1:23">
      <c r="A3" s="15" t="s">
        <v>22</v>
      </c>
      <c r="B3" s="16" t="s">
        <v>23</v>
      </c>
      <c r="C3" s="17" t="s">
        <v>23</v>
      </c>
      <c r="D3" s="16" t="s">
        <v>24</v>
      </c>
      <c r="E3" s="16" t="s">
        <v>25</v>
      </c>
      <c r="F3" s="17" t="s">
        <v>26</v>
      </c>
      <c r="G3" s="16" t="s">
        <v>27</v>
      </c>
      <c r="H3" s="17" t="s">
        <v>28</v>
      </c>
      <c r="I3" s="554" t="s">
        <v>29</v>
      </c>
      <c r="J3" s="19">
        <v>201808</v>
      </c>
      <c r="K3" s="19">
        <v>49</v>
      </c>
      <c r="L3" s="19">
        <v>93</v>
      </c>
      <c r="M3" s="16" t="s">
        <v>30</v>
      </c>
      <c r="N3" s="20" t="s">
        <v>31</v>
      </c>
      <c r="O3" s="17" t="s">
        <v>32</v>
      </c>
      <c r="P3" s="65"/>
      <c r="Q3" s="26">
        <v>93</v>
      </c>
      <c r="R3" s="325">
        <f t="shared" ref="R3:R34" si="0">L3-Q3</f>
        <v>0</v>
      </c>
      <c r="S3" s="126"/>
      <c r="T3" s="26">
        <v>3</v>
      </c>
      <c r="U3" s="26"/>
      <c r="V3" s="326">
        <v>46</v>
      </c>
      <c r="W3" s="1"/>
    </row>
    <row r="4" s="2" customFormat="1" ht="20" customHeight="1" spans="1:23">
      <c r="A4" s="15" t="s">
        <v>33</v>
      </c>
      <c r="B4" s="16" t="s">
        <v>34</v>
      </c>
      <c r="C4" s="17" t="s">
        <v>35</v>
      </c>
      <c r="D4" s="16" t="s">
        <v>24</v>
      </c>
      <c r="E4" s="16" t="s">
        <v>36</v>
      </c>
      <c r="F4" s="17" t="s">
        <v>26</v>
      </c>
      <c r="G4" s="16" t="s">
        <v>37</v>
      </c>
      <c r="H4" s="17" t="s">
        <v>38</v>
      </c>
      <c r="I4" s="18" t="s">
        <v>39</v>
      </c>
      <c r="J4" s="18" t="s">
        <v>40</v>
      </c>
      <c r="K4" s="19">
        <v>45</v>
      </c>
      <c r="L4" s="19">
        <v>174</v>
      </c>
      <c r="M4" s="16" t="s">
        <v>41</v>
      </c>
      <c r="N4" s="20" t="s">
        <v>42</v>
      </c>
      <c r="O4" s="17" t="s">
        <v>43</v>
      </c>
      <c r="P4" s="65"/>
      <c r="Q4" s="26">
        <v>174</v>
      </c>
      <c r="R4" s="325">
        <f t="shared" si="0"/>
        <v>0</v>
      </c>
      <c r="S4" s="126"/>
      <c r="T4" s="26">
        <v>5</v>
      </c>
      <c r="U4" s="26"/>
      <c r="V4" s="326">
        <v>46</v>
      </c>
      <c r="W4" s="1"/>
    </row>
    <row r="5" s="2" customFormat="1" ht="20" customHeight="1" spans="1:23">
      <c r="A5" s="15" t="s">
        <v>44</v>
      </c>
      <c r="B5" s="16" t="s">
        <v>45</v>
      </c>
      <c r="C5" s="17" t="s">
        <v>46</v>
      </c>
      <c r="D5" s="16" t="s">
        <v>24</v>
      </c>
      <c r="E5" s="16" t="s">
        <v>36</v>
      </c>
      <c r="F5" s="17" t="s">
        <v>26</v>
      </c>
      <c r="G5" s="16" t="s">
        <v>47</v>
      </c>
      <c r="H5" s="17" t="s">
        <v>48</v>
      </c>
      <c r="I5" s="555" t="s">
        <v>49</v>
      </c>
      <c r="J5" s="19">
        <v>202206</v>
      </c>
      <c r="K5" s="19">
        <v>62</v>
      </c>
      <c r="L5" s="19">
        <v>212</v>
      </c>
      <c r="M5" s="16" t="s">
        <v>50</v>
      </c>
      <c r="N5" s="323" t="s">
        <v>42</v>
      </c>
      <c r="O5" s="17" t="s">
        <v>43</v>
      </c>
      <c r="P5" s="65"/>
      <c r="Q5" s="26">
        <v>212</v>
      </c>
      <c r="R5" s="325">
        <f t="shared" si="0"/>
        <v>0</v>
      </c>
      <c r="S5" s="126"/>
      <c r="T5" s="26">
        <v>7</v>
      </c>
      <c r="U5" s="26">
        <v>1</v>
      </c>
      <c r="V5" s="326">
        <v>46</v>
      </c>
      <c r="W5" s="1"/>
    </row>
    <row r="6" s="2" customFormat="1" ht="20" customHeight="1" spans="1:23">
      <c r="A6" s="15" t="s">
        <v>51</v>
      </c>
      <c r="B6" s="16" t="s">
        <v>52</v>
      </c>
      <c r="C6" s="17" t="s">
        <v>53</v>
      </c>
      <c r="D6" s="16" t="s">
        <v>24</v>
      </c>
      <c r="E6" s="16" t="s">
        <v>25</v>
      </c>
      <c r="F6" s="17" t="s">
        <v>26</v>
      </c>
      <c r="G6" s="16" t="s">
        <v>54</v>
      </c>
      <c r="H6" s="17" t="s">
        <v>55</v>
      </c>
      <c r="I6" s="18" t="s">
        <v>56</v>
      </c>
      <c r="J6" s="19">
        <v>202307</v>
      </c>
      <c r="K6" s="19">
        <v>35</v>
      </c>
      <c r="L6" s="19">
        <v>142</v>
      </c>
      <c r="M6" s="16" t="s">
        <v>57</v>
      </c>
      <c r="N6" s="323" t="s">
        <v>42</v>
      </c>
      <c r="O6" s="17" t="s">
        <v>43</v>
      </c>
      <c r="P6" s="65"/>
      <c r="Q6" s="26">
        <v>141</v>
      </c>
      <c r="R6" s="327">
        <f t="shared" si="0"/>
        <v>1</v>
      </c>
      <c r="S6" s="126"/>
      <c r="T6" s="26">
        <v>7</v>
      </c>
      <c r="U6" s="26"/>
      <c r="V6" s="326">
        <v>46</v>
      </c>
      <c r="W6" s="1"/>
    </row>
    <row r="7" s="2" customFormat="1" ht="20" customHeight="1" spans="1:23">
      <c r="A7" s="15" t="s">
        <v>58</v>
      </c>
      <c r="B7" s="319" t="s">
        <v>59</v>
      </c>
      <c r="C7" s="320" t="s">
        <v>60</v>
      </c>
      <c r="D7" s="16" t="s">
        <v>24</v>
      </c>
      <c r="E7" s="319" t="s">
        <v>25</v>
      </c>
      <c r="F7" s="17" t="s">
        <v>26</v>
      </c>
      <c r="G7" s="319" t="s">
        <v>61</v>
      </c>
      <c r="H7" s="320" t="s">
        <v>55</v>
      </c>
      <c r="I7" s="321" t="s">
        <v>62</v>
      </c>
      <c r="J7" s="322">
        <v>201905</v>
      </c>
      <c r="K7" s="322">
        <v>38.8</v>
      </c>
      <c r="L7" s="322">
        <v>93</v>
      </c>
      <c r="M7" s="319" t="s">
        <v>30</v>
      </c>
      <c r="N7" s="323" t="s">
        <v>42</v>
      </c>
      <c r="O7" s="17" t="s">
        <v>43</v>
      </c>
      <c r="P7" s="65"/>
      <c r="Q7" s="26">
        <v>93</v>
      </c>
      <c r="R7" s="325">
        <f t="shared" si="0"/>
        <v>0</v>
      </c>
      <c r="S7" s="126"/>
      <c r="T7" s="26">
        <v>3</v>
      </c>
      <c r="U7" s="26"/>
      <c r="V7" s="326">
        <v>46</v>
      </c>
      <c r="W7" s="1"/>
    </row>
    <row r="8" s="2" customFormat="1" ht="18" customHeight="1" spans="1:23">
      <c r="A8" s="15" t="s">
        <v>63</v>
      </c>
      <c r="B8" s="319" t="s">
        <v>64</v>
      </c>
      <c r="C8" s="320" t="s">
        <v>65</v>
      </c>
      <c r="D8" s="16" t="s">
        <v>24</v>
      </c>
      <c r="E8" s="319" t="s">
        <v>36</v>
      </c>
      <c r="F8" s="17" t="s">
        <v>26</v>
      </c>
      <c r="G8" s="319" t="s">
        <v>66</v>
      </c>
      <c r="H8" s="320" t="s">
        <v>38</v>
      </c>
      <c r="I8" s="321" t="s">
        <v>67</v>
      </c>
      <c r="J8" s="322">
        <v>202202</v>
      </c>
      <c r="K8" s="322">
        <v>58</v>
      </c>
      <c r="L8" s="322">
        <v>174</v>
      </c>
      <c r="M8" s="319" t="s">
        <v>41</v>
      </c>
      <c r="N8" s="323" t="s">
        <v>42</v>
      </c>
      <c r="O8" s="17" t="s">
        <v>43</v>
      </c>
      <c r="P8" s="65"/>
      <c r="Q8" s="26">
        <v>174</v>
      </c>
      <c r="R8" s="325">
        <f t="shared" si="0"/>
        <v>0</v>
      </c>
      <c r="S8" s="126"/>
      <c r="T8" s="26">
        <v>4</v>
      </c>
      <c r="U8" s="26">
        <v>1</v>
      </c>
      <c r="V8" s="326">
        <v>46</v>
      </c>
      <c r="W8" s="1"/>
    </row>
    <row r="9" s="2" customFormat="1" ht="20" customHeight="1" spans="1:23">
      <c r="A9" s="15" t="s">
        <v>68</v>
      </c>
      <c r="B9" s="328" t="s">
        <v>69</v>
      </c>
      <c r="C9" s="329" t="s">
        <v>70</v>
      </c>
      <c r="D9" s="16" t="s">
        <v>24</v>
      </c>
      <c r="E9" s="328" t="s">
        <v>36</v>
      </c>
      <c r="F9" s="17" t="s">
        <v>26</v>
      </c>
      <c r="G9" s="330" t="s">
        <v>71</v>
      </c>
      <c r="H9" s="329" t="s">
        <v>72</v>
      </c>
      <c r="I9" s="556" t="s">
        <v>73</v>
      </c>
      <c r="J9" s="331">
        <v>202204</v>
      </c>
      <c r="K9" s="331">
        <v>35</v>
      </c>
      <c r="L9" s="332">
        <v>111</v>
      </c>
      <c r="M9" s="328" t="s">
        <v>74</v>
      </c>
      <c r="N9" s="333" t="s">
        <v>42</v>
      </c>
      <c r="O9" s="17" t="s">
        <v>43</v>
      </c>
      <c r="P9" s="334" t="s">
        <v>75</v>
      </c>
      <c r="Q9" s="26">
        <v>111</v>
      </c>
      <c r="R9" s="325">
        <f t="shared" si="0"/>
        <v>0</v>
      </c>
      <c r="S9" s="126"/>
      <c r="T9" s="26">
        <v>71</v>
      </c>
      <c r="U9" s="26">
        <v>6</v>
      </c>
      <c r="V9" s="26">
        <v>45</v>
      </c>
      <c r="W9" s="1"/>
    </row>
    <row r="10" s="2" customFormat="1" ht="20" customHeight="1" spans="1:23">
      <c r="A10" s="15" t="s">
        <v>76</v>
      </c>
      <c r="B10" s="328" t="s">
        <v>77</v>
      </c>
      <c r="C10" s="335" t="s">
        <v>77</v>
      </c>
      <c r="D10" s="16" t="s">
        <v>24</v>
      </c>
      <c r="E10" s="328" t="s">
        <v>25</v>
      </c>
      <c r="F10" s="17" t="s">
        <v>78</v>
      </c>
      <c r="G10" s="328" t="s">
        <v>79</v>
      </c>
      <c r="H10" s="335" t="s">
        <v>80</v>
      </c>
      <c r="I10" s="557" t="s">
        <v>81</v>
      </c>
      <c r="J10" s="332">
        <v>201911</v>
      </c>
      <c r="K10" s="332">
        <v>39.8</v>
      </c>
      <c r="L10" s="19">
        <v>93</v>
      </c>
      <c r="M10" s="328" t="s">
        <v>30</v>
      </c>
      <c r="N10" s="333" t="s">
        <v>42</v>
      </c>
      <c r="O10" s="17" t="s">
        <v>43</v>
      </c>
      <c r="P10" s="65"/>
      <c r="Q10" s="26">
        <v>93</v>
      </c>
      <c r="R10" s="327">
        <f t="shared" si="0"/>
        <v>0</v>
      </c>
      <c r="S10" s="126"/>
      <c r="T10" s="26">
        <v>3</v>
      </c>
      <c r="U10" s="26"/>
      <c r="V10" s="326">
        <v>46</v>
      </c>
      <c r="W10" s="1"/>
    </row>
    <row r="11" s="2" customFormat="1" ht="20" customHeight="1" spans="1:23">
      <c r="A11" s="15" t="s">
        <v>82</v>
      </c>
      <c r="B11" s="328" t="s">
        <v>83</v>
      </c>
      <c r="C11" s="335" t="s">
        <v>84</v>
      </c>
      <c r="D11" s="16" t="s">
        <v>24</v>
      </c>
      <c r="E11" s="328" t="s">
        <v>25</v>
      </c>
      <c r="F11" s="17" t="s">
        <v>26</v>
      </c>
      <c r="G11" s="336" t="s">
        <v>85</v>
      </c>
      <c r="H11" s="335" t="s">
        <v>86</v>
      </c>
      <c r="I11" s="557" t="s">
        <v>87</v>
      </c>
      <c r="J11" s="332">
        <v>202201</v>
      </c>
      <c r="K11" s="332">
        <v>49.8</v>
      </c>
      <c r="L11" s="332">
        <v>58</v>
      </c>
      <c r="M11" s="328" t="s">
        <v>88</v>
      </c>
      <c r="N11" s="333" t="s">
        <v>42</v>
      </c>
      <c r="O11" s="17" t="s">
        <v>43</v>
      </c>
      <c r="P11" s="65"/>
      <c r="Q11" s="26">
        <v>58</v>
      </c>
      <c r="R11" s="325">
        <f t="shared" si="0"/>
        <v>0</v>
      </c>
      <c r="S11" s="126"/>
      <c r="T11" s="26">
        <v>4</v>
      </c>
      <c r="U11" s="26"/>
      <c r="V11" s="326">
        <v>46</v>
      </c>
      <c r="W11" s="1"/>
    </row>
    <row r="12" s="2" customFormat="1" ht="20" customHeight="1" spans="1:23">
      <c r="A12" s="15" t="s">
        <v>89</v>
      </c>
      <c r="B12" s="328" t="s">
        <v>90</v>
      </c>
      <c r="C12" s="335" t="s">
        <v>91</v>
      </c>
      <c r="D12" s="16" t="s">
        <v>24</v>
      </c>
      <c r="E12" s="328" t="s">
        <v>36</v>
      </c>
      <c r="F12" s="17" t="s">
        <v>26</v>
      </c>
      <c r="G12" s="328" t="s">
        <v>92</v>
      </c>
      <c r="H12" s="335" t="s">
        <v>93</v>
      </c>
      <c r="I12" s="557" t="s">
        <v>94</v>
      </c>
      <c r="J12" s="332">
        <v>202101</v>
      </c>
      <c r="K12" s="332">
        <v>39.8</v>
      </c>
      <c r="L12" s="332">
        <v>42</v>
      </c>
      <c r="M12" s="328" t="s">
        <v>95</v>
      </c>
      <c r="N12" s="333" t="s">
        <v>42</v>
      </c>
      <c r="O12" s="17" t="s">
        <v>43</v>
      </c>
      <c r="P12" s="65"/>
      <c r="Q12" s="26">
        <v>42</v>
      </c>
      <c r="R12" s="325">
        <f t="shared" si="0"/>
        <v>0</v>
      </c>
      <c r="S12" s="126"/>
      <c r="T12" s="26">
        <v>2</v>
      </c>
      <c r="U12" s="26"/>
      <c r="V12" s="326">
        <v>46</v>
      </c>
      <c r="W12" s="1"/>
    </row>
    <row r="13" s="2" customFormat="1" ht="20" customHeight="1" spans="1:23">
      <c r="A13" s="15" t="s">
        <v>96</v>
      </c>
      <c r="B13" s="328" t="s">
        <v>97</v>
      </c>
      <c r="C13" s="335" t="s">
        <v>98</v>
      </c>
      <c r="D13" s="16" t="s">
        <v>24</v>
      </c>
      <c r="E13" s="328" t="s">
        <v>36</v>
      </c>
      <c r="F13" s="17" t="s">
        <v>26</v>
      </c>
      <c r="G13" s="328" t="s">
        <v>99</v>
      </c>
      <c r="H13" s="335" t="s">
        <v>100</v>
      </c>
      <c r="I13" s="557" t="s">
        <v>101</v>
      </c>
      <c r="J13" s="332">
        <v>201908</v>
      </c>
      <c r="K13" s="332">
        <v>59</v>
      </c>
      <c r="L13" s="332">
        <v>111</v>
      </c>
      <c r="M13" s="328" t="s">
        <v>74</v>
      </c>
      <c r="N13" s="333" t="s">
        <v>42</v>
      </c>
      <c r="O13" s="17" t="s">
        <v>43</v>
      </c>
      <c r="P13" s="65"/>
      <c r="Q13" s="26">
        <v>111</v>
      </c>
      <c r="R13" s="325">
        <f t="shared" si="0"/>
        <v>0</v>
      </c>
      <c r="S13" s="126"/>
      <c r="T13" s="26">
        <v>4</v>
      </c>
      <c r="U13" s="26"/>
      <c r="V13" s="337">
        <v>47</v>
      </c>
      <c r="W13" s="1"/>
    </row>
    <row r="14" s="2" customFormat="1" ht="20" customHeight="1" spans="1:23">
      <c r="A14" s="15" t="s">
        <v>102</v>
      </c>
      <c r="B14" s="328" t="s">
        <v>103</v>
      </c>
      <c r="C14" s="335" t="s">
        <v>104</v>
      </c>
      <c r="D14" s="16" t="s">
        <v>24</v>
      </c>
      <c r="E14" s="328" t="s">
        <v>36</v>
      </c>
      <c r="F14" s="17" t="s">
        <v>26</v>
      </c>
      <c r="G14" s="328" t="s">
        <v>105</v>
      </c>
      <c r="H14" s="335" t="s">
        <v>86</v>
      </c>
      <c r="I14" s="557" t="s">
        <v>106</v>
      </c>
      <c r="J14" s="332">
        <v>202212</v>
      </c>
      <c r="K14" s="332">
        <v>49.9</v>
      </c>
      <c r="L14" s="332">
        <v>211</v>
      </c>
      <c r="M14" s="328" t="s">
        <v>107</v>
      </c>
      <c r="N14" s="333" t="s">
        <v>108</v>
      </c>
      <c r="O14" s="17" t="s">
        <v>43</v>
      </c>
      <c r="P14" s="65"/>
      <c r="Q14" s="26">
        <v>211</v>
      </c>
      <c r="R14" s="325">
        <f t="shared" si="0"/>
        <v>0</v>
      </c>
      <c r="S14" s="126"/>
      <c r="T14" s="26">
        <v>7</v>
      </c>
      <c r="U14" s="26"/>
      <c r="V14" s="337">
        <v>47</v>
      </c>
      <c r="W14" s="1"/>
    </row>
    <row r="15" s="2" customFormat="1" ht="20" customHeight="1" spans="1:23">
      <c r="A15" s="15" t="s">
        <v>109</v>
      </c>
      <c r="B15" s="328" t="s">
        <v>110</v>
      </c>
      <c r="C15" s="338" t="s">
        <v>111</v>
      </c>
      <c r="D15" s="16" t="s">
        <v>24</v>
      </c>
      <c r="E15" s="328" t="s">
        <v>25</v>
      </c>
      <c r="F15" s="17" t="s">
        <v>26</v>
      </c>
      <c r="G15" s="328" t="s">
        <v>112</v>
      </c>
      <c r="H15" s="335" t="s">
        <v>80</v>
      </c>
      <c r="I15" s="557" t="s">
        <v>113</v>
      </c>
      <c r="J15" s="332">
        <v>201906</v>
      </c>
      <c r="K15" s="332">
        <v>49</v>
      </c>
      <c r="L15" s="332">
        <v>58</v>
      </c>
      <c r="M15" s="328" t="s">
        <v>88</v>
      </c>
      <c r="N15" s="333" t="s">
        <v>42</v>
      </c>
      <c r="O15" s="17" t="s">
        <v>43</v>
      </c>
      <c r="P15" s="65"/>
      <c r="Q15" s="26">
        <v>58</v>
      </c>
      <c r="R15" s="325">
        <f t="shared" si="0"/>
        <v>0</v>
      </c>
      <c r="S15" s="126"/>
      <c r="T15" s="26">
        <v>4</v>
      </c>
      <c r="U15" s="26"/>
      <c r="V15" s="337">
        <v>47</v>
      </c>
      <c r="W15" s="1"/>
    </row>
    <row r="16" s="2" customFormat="1" ht="20" customHeight="1" spans="1:23">
      <c r="A16" s="15" t="s">
        <v>114</v>
      </c>
      <c r="B16" s="328" t="s">
        <v>115</v>
      </c>
      <c r="C16" s="339" t="s">
        <v>116</v>
      </c>
      <c r="D16" s="16" t="s">
        <v>24</v>
      </c>
      <c r="E16" s="328" t="s">
        <v>117</v>
      </c>
      <c r="F16" s="17" t="s">
        <v>26</v>
      </c>
      <c r="G16" s="328" t="s">
        <v>118</v>
      </c>
      <c r="H16" s="335" t="s">
        <v>119</v>
      </c>
      <c r="I16" s="557" t="s">
        <v>120</v>
      </c>
      <c r="J16" s="332">
        <v>202201</v>
      </c>
      <c r="K16" s="332">
        <v>56</v>
      </c>
      <c r="L16" s="19">
        <v>111</v>
      </c>
      <c r="M16" s="328" t="s">
        <v>74</v>
      </c>
      <c r="N16" s="323" t="s">
        <v>42</v>
      </c>
      <c r="O16" s="17" t="s">
        <v>43</v>
      </c>
      <c r="P16" s="65"/>
      <c r="Q16" s="26">
        <v>111</v>
      </c>
      <c r="R16" s="325">
        <f t="shared" si="0"/>
        <v>0</v>
      </c>
      <c r="S16" s="126"/>
      <c r="T16" s="26">
        <v>3</v>
      </c>
      <c r="U16" s="26"/>
      <c r="V16" s="337">
        <v>47</v>
      </c>
      <c r="W16" s="1"/>
    </row>
    <row r="17" s="2" customFormat="1" ht="20" customHeight="1" spans="1:23">
      <c r="A17" s="15" t="s">
        <v>121</v>
      </c>
      <c r="B17" s="328" t="s">
        <v>122</v>
      </c>
      <c r="C17" s="17" t="s">
        <v>122</v>
      </c>
      <c r="D17" s="16" t="s">
        <v>24</v>
      </c>
      <c r="E17" s="328" t="s">
        <v>36</v>
      </c>
      <c r="F17" s="17" t="s">
        <v>26</v>
      </c>
      <c r="G17" s="328" t="s">
        <v>123</v>
      </c>
      <c r="H17" s="335" t="s">
        <v>124</v>
      </c>
      <c r="I17" s="557" t="s">
        <v>125</v>
      </c>
      <c r="J17" s="332">
        <v>202405</v>
      </c>
      <c r="K17" s="332">
        <v>39.8</v>
      </c>
      <c r="L17" s="332">
        <v>65</v>
      </c>
      <c r="M17" s="328" t="s">
        <v>126</v>
      </c>
      <c r="N17" s="323" t="s">
        <v>42</v>
      </c>
      <c r="O17" s="17" t="s">
        <v>43</v>
      </c>
      <c r="P17" s="65"/>
      <c r="Q17" s="26">
        <v>65</v>
      </c>
      <c r="R17" s="325">
        <f t="shared" si="0"/>
        <v>0</v>
      </c>
      <c r="S17" s="126"/>
      <c r="T17" s="26">
        <v>3</v>
      </c>
      <c r="U17" s="26"/>
      <c r="V17" s="337">
        <v>47</v>
      </c>
      <c r="W17" s="1"/>
    </row>
    <row r="18" s="2" customFormat="1" ht="20" customHeight="1" spans="1:23">
      <c r="A18" s="15" t="s">
        <v>127</v>
      </c>
      <c r="B18" s="328" t="s">
        <v>128</v>
      </c>
      <c r="C18" s="17" t="s">
        <v>129</v>
      </c>
      <c r="D18" s="16" t="s">
        <v>24</v>
      </c>
      <c r="E18" s="328" t="s">
        <v>36</v>
      </c>
      <c r="F18" s="17" t="s">
        <v>26</v>
      </c>
      <c r="G18" s="328" t="s">
        <v>130</v>
      </c>
      <c r="H18" s="335" t="s">
        <v>131</v>
      </c>
      <c r="I18" s="557" t="s">
        <v>132</v>
      </c>
      <c r="J18" s="332">
        <v>202203</v>
      </c>
      <c r="K18" s="332">
        <v>42</v>
      </c>
      <c r="L18" s="332">
        <v>42</v>
      </c>
      <c r="M18" s="328" t="s">
        <v>95</v>
      </c>
      <c r="N18" s="333" t="s">
        <v>42</v>
      </c>
      <c r="O18" s="17" t="s">
        <v>43</v>
      </c>
      <c r="P18" s="65"/>
      <c r="Q18" s="26">
        <v>42</v>
      </c>
      <c r="R18" s="325">
        <f t="shared" si="0"/>
        <v>0</v>
      </c>
      <c r="S18" s="126"/>
      <c r="T18" s="26"/>
      <c r="U18" s="26">
        <v>1</v>
      </c>
      <c r="V18" s="26"/>
      <c r="W18" s="1"/>
    </row>
    <row r="19" s="2" customFormat="1" ht="20" customHeight="1" spans="1:23">
      <c r="A19" s="15" t="s">
        <v>133</v>
      </c>
      <c r="B19" s="16" t="s">
        <v>134</v>
      </c>
      <c r="C19" s="17" t="s">
        <v>135</v>
      </c>
      <c r="D19" s="16" t="s">
        <v>24</v>
      </c>
      <c r="E19" s="16" t="s">
        <v>25</v>
      </c>
      <c r="F19" s="17" t="s">
        <v>26</v>
      </c>
      <c r="G19" s="16" t="s">
        <v>136</v>
      </c>
      <c r="H19" s="17" t="s">
        <v>137</v>
      </c>
      <c r="I19" s="18" t="s">
        <v>138</v>
      </c>
      <c r="J19" s="19">
        <v>20211</v>
      </c>
      <c r="K19" s="19">
        <v>39</v>
      </c>
      <c r="L19" s="19">
        <v>45</v>
      </c>
      <c r="M19" s="16" t="s">
        <v>139</v>
      </c>
      <c r="N19" s="20" t="s">
        <v>140</v>
      </c>
      <c r="O19" s="34" t="s">
        <v>141</v>
      </c>
      <c r="P19" s="65"/>
      <c r="Q19" s="26">
        <v>45</v>
      </c>
      <c r="R19" s="325">
        <f t="shared" si="0"/>
        <v>0</v>
      </c>
      <c r="S19" s="126"/>
      <c r="T19" s="26"/>
      <c r="U19" s="26"/>
      <c r="V19" s="26"/>
      <c r="W19" s="1"/>
    </row>
    <row r="20" s="2" customFormat="1" ht="20" customHeight="1" spans="1:23">
      <c r="A20" s="15" t="s">
        <v>142</v>
      </c>
      <c r="B20" s="16" t="s">
        <v>143</v>
      </c>
      <c r="C20" s="17" t="s">
        <v>144</v>
      </c>
      <c r="D20" s="16" t="s">
        <v>24</v>
      </c>
      <c r="E20" s="16" t="s">
        <v>36</v>
      </c>
      <c r="F20" s="17" t="s">
        <v>26</v>
      </c>
      <c r="G20" s="16" t="s">
        <v>145</v>
      </c>
      <c r="H20" s="17" t="s">
        <v>146</v>
      </c>
      <c r="I20" s="554" t="s">
        <v>147</v>
      </c>
      <c r="J20" s="19">
        <v>202305</v>
      </c>
      <c r="K20" s="19">
        <v>35</v>
      </c>
      <c r="L20" s="19">
        <v>110</v>
      </c>
      <c r="M20" s="16" t="s">
        <v>74</v>
      </c>
      <c r="N20" s="20" t="s">
        <v>148</v>
      </c>
      <c r="O20" s="34" t="s">
        <v>141</v>
      </c>
      <c r="P20" s="65"/>
      <c r="Q20" s="26">
        <v>110</v>
      </c>
      <c r="R20" s="325">
        <f t="shared" si="0"/>
        <v>0</v>
      </c>
      <c r="S20" s="126"/>
      <c r="T20" s="26">
        <v>3</v>
      </c>
      <c r="U20" s="26"/>
      <c r="V20" s="337">
        <v>47</v>
      </c>
      <c r="W20" s="1"/>
    </row>
    <row r="21" s="2" customFormat="1" ht="20" customHeight="1" spans="1:23">
      <c r="A21" s="15" t="s">
        <v>149</v>
      </c>
      <c r="B21" s="16" t="s">
        <v>150</v>
      </c>
      <c r="C21" s="17" t="s">
        <v>150</v>
      </c>
      <c r="D21" s="16" t="s">
        <v>24</v>
      </c>
      <c r="E21" s="16" t="s">
        <v>25</v>
      </c>
      <c r="F21" s="17" t="s">
        <v>26</v>
      </c>
      <c r="G21" s="16" t="s">
        <v>151</v>
      </c>
      <c r="H21" s="17" t="s">
        <v>80</v>
      </c>
      <c r="I21" s="18" t="s">
        <v>152</v>
      </c>
      <c r="J21" s="19">
        <v>202105</v>
      </c>
      <c r="K21" s="19">
        <v>32</v>
      </c>
      <c r="L21" s="19">
        <v>260</v>
      </c>
      <c r="M21" s="16" t="s">
        <v>153</v>
      </c>
      <c r="N21" s="20" t="s">
        <v>108</v>
      </c>
      <c r="O21" s="34" t="s">
        <v>141</v>
      </c>
      <c r="P21" s="65"/>
      <c r="Q21" s="26">
        <v>260</v>
      </c>
      <c r="R21" s="325">
        <f t="shared" si="0"/>
        <v>0</v>
      </c>
      <c r="S21" s="126"/>
      <c r="T21" s="26">
        <v>10</v>
      </c>
      <c r="U21" s="26"/>
      <c r="V21" s="337">
        <v>47</v>
      </c>
      <c r="W21" s="1"/>
    </row>
    <row r="22" s="2" customFormat="1" ht="20" customHeight="1" spans="1:23">
      <c r="A22" s="15" t="s">
        <v>154</v>
      </c>
      <c r="B22" s="16" t="s">
        <v>155</v>
      </c>
      <c r="C22" s="17" t="s">
        <v>156</v>
      </c>
      <c r="D22" s="16" t="s">
        <v>24</v>
      </c>
      <c r="E22" s="16" t="s">
        <v>36</v>
      </c>
      <c r="F22" s="17" t="s">
        <v>26</v>
      </c>
      <c r="G22" s="16" t="s">
        <v>157</v>
      </c>
      <c r="H22" s="17" t="s">
        <v>158</v>
      </c>
      <c r="I22" s="554" t="s">
        <v>159</v>
      </c>
      <c r="J22" s="19">
        <v>202412</v>
      </c>
      <c r="K22" s="19">
        <v>42</v>
      </c>
      <c r="L22" s="19">
        <v>211</v>
      </c>
      <c r="M22" s="16" t="s">
        <v>50</v>
      </c>
      <c r="N22" s="20" t="s">
        <v>108</v>
      </c>
      <c r="O22" s="34" t="s">
        <v>141</v>
      </c>
      <c r="P22" s="65"/>
      <c r="Q22" s="26">
        <v>211</v>
      </c>
      <c r="R22" s="325">
        <f t="shared" si="0"/>
        <v>0</v>
      </c>
      <c r="S22" s="126"/>
      <c r="T22" s="26">
        <v>6</v>
      </c>
      <c r="U22" s="26"/>
      <c r="V22" s="337">
        <v>47</v>
      </c>
      <c r="W22" s="1"/>
    </row>
    <row r="23" s="2" customFormat="1" ht="20" customHeight="1" spans="1:23">
      <c r="A23" s="15" t="s">
        <v>160</v>
      </c>
      <c r="B23" s="328" t="s">
        <v>161</v>
      </c>
      <c r="C23" s="17" t="s">
        <v>161</v>
      </c>
      <c r="D23" s="16" t="s">
        <v>24</v>
      </c>
      <c r="E23" s="328" t="s">
        <v>36</v>
      </c>
      <c r="F23" s="17" t="s">
        <v>26</v>
      </c>
      <c r="G23" s="328" t="s">
        <v>162</v>
      </c>
      <c r="H23" s="335" t="s">
        <v>163</v>
      </c>
      <c r="I23" s="557" t="s">
        <v>164</v>
      </c>
      <c r="J23" s="332">
        <v>202202</v>
      </c>
      <c r="K23" s="332">
        <v>35.8</v>
      </c>
      <c r="L23" s="332">
        <v>111</v>
      </c>
      <c r="M23" s="328" t="s">
        <v>74</v>
      </c>
      <c r="N23" s="20" t="s">
        <v>108</v>
      </c>
      <c r="O23" s="34" t="s">
        <v>141</v>
      </c>
      <c r="P23" s="65"/>
      <c r="Q23" s="26">
        <v>111</v>
      </c>
      <c r="R23" s="325">
        <f t="shared" si="0"/>
        <v>0</v>
      </c>
      <c r="S23" s="126"/>
      <c r="T23" s="26">
        <v>4</v>
      </c>
      <c r="U23" s="26"/>
      <c r="V23" s="337">
        <v>47</v>
      </c>
      <c r="W23" s="1"/>
    </row>
    <row r="24" s="2" customFormat="1" ht="20" customHeight="1" spans="1:23">
      <c r="A24" s="15" t="s">
        <v>165</v>
      </c>
      <c r="B24" s="16" t="s">
        <v>166</v>
      </c>
      <c r="C24" s="17" t="s">
        <v>167</v>
      </c>
      <c r="D24" s="16" t="s">
        <v>24</v>
      </c>
      <c r="E24" s="16" t="s">
        <v>36</v>
      </c>
      <c r="F24" s="17" t="s">
        <v>26</v>
      </c>
      <c r="G24" s="16" t="s">
        <v>168</v>
      </c>
      <c r="H24" s="17" t="s">
        <v>124</v>
      </c>
      <c r="I24" s="554" t="s">
        <v>169</v>
      </c>
      <c r="J24" s="19">
        <v>202307</v>
      </c>
      <c r="K24" s="19">
        <v>59</v>
      </c>
      <c r="L24" s="19">
        <v>24</v>
      </c>
      <c r="M24" s="16" t="s">
        <v>170</v>
      </c>
      <c r="N24" s="20" t="s">
        <v>171</v>
      </c>
      <c r="O24" s="34" t="s">
        <v>141</v>
      </c>
      <c r="P24" s="65"/>
      <c r="Q24" s="26">
        <v>24</v>
      </c>
      <c r="R24" s="325">
        <f t="shared" si="0"/>
        <v>0</v>
      </c>
      <c r="S24" s="126"/>
      <c r="T24" s="26"/>
      <c r="U24" s="26"/>
      <c r="V24" s="26"/>
      <c r="W24" s="1"/>
    </row>
    <row r="25" s="2" customFormat="1" ht="20" customHeight="1" spans="1:23">
      <c r="A25" s="15" t="s">
        <v>172</v>
      </c>
      <c r="B25" s="16" t="s">
        <v>173</v>
      </c>
      <c r="C25" s="17" t="s">
        <v>174</v>
      </c>
      <c r="D25" s="16" t="s">
        <v>24</v>
      </c>
      <c r="E25" s="16" t="s">
        <v>175</v>
      </c>
      <c r="F25" s="17" t="s">
        <v>26</v>
      </c>
      <c r="G25" s="16" t="s">
        <v>176</v>
      </c>
      <c r="H25" s="17" t="s">
        <v>163</v>
      </c>
      <c r="I25" s="554" t="s">
        <v>177</v>
      </c>
      <c r="J25" s="19">
        <v>202502</v>
      </c>
      <c r="K25" s="19">
        <v>45</v>
      </c>
      <c r="L25" s="19">
        <v>42</v>
      </c>
      <c r="M25" s="16" t="s">
        <v>95</v>
      </c>
      <c r="N25" s="20" t="s">
        <v>178</v>
      </c>
      <c r="O25" s="34" t="s">
        <v>141</v>
      </c>
      <c r="P25" s="65"/>
      <c r="Q25" s="26">
        <v>42</v>
      </c>
      <c r="R25" s="325">
        <f t="shared" si="0"/>
        <v>0</v>
      </c>
      <c r="S25" s="126"/>
      <c r="T25" s="26">
        <v>2</v>
      </c>
      <c r="U25" s="26"/>
      <c r="V25" s="340">
        <v>48</v>
      </c>
      <c r="W25" s="1"/>
    </row>
    <row r="26" s="2" customFormat="1" ht="20" customHeight="1" spans="1:23">
      <c r="A26" s="15" t="s">
        <v>179</v>
      </c>
      <c r="B26" s="16" t="s">
        <v>180</v>
      </c>
      <c r="C26" s="17" t="s">
        <v>181</v>
      </c>
      <c r="D26" s="16" t="s">
        <v>24</v>
      </c>
      <c r="E26" s="16" t="s">
        <v>25</v>
      </c>
      <c r="F26" s="17" t="s">
        <v>26</v>
      </c>
      <c r="G26" s="16" t="s">
        <v>182</v>
      </c>
      <c r="H26" s="17" t="s">
        <v>93</v>
      </c>
      <c r="I26" s="554" t="s">
        <v>183</v>
      </c>
      <c r="J26" s="19">
        <v>202407</v>
      </c>
      <c r="K26" s="19">
        <v>59</v>
      </c>
      <c r="L26" s="19">
        <v>85</v>
      </c>
      <c r="M26" s="16" t="s">
        <v>184</v>
      </c>
      <c r="N26" s="20" t="s">
        <v>178</v>
      </c>
      <c r="O26" s="34" t="s">
        <v>141</v>
      </c>
      <c r="P26" s="65"/>
      <c r="Q26" s="26">
        <v>85</v>
      </c>
      <c r="R26" s="325">
        <f t="shared" si="0"/>
        <v>0</v>
      </c>
      <c r="S26" s="126"/>
      <c r="T26" s="26">
        <v>4</v>
      </c>
      <c r="U26" s="26"/>
      <c r="V26" s="340">
        <v>48</v>
      </c>
      <c r="W26" s="1"/>
    </row>
    <row r="27" s="2" customFormat="1" ht="20" customHeight="1" spans="1:23">
      <c r="A27" s="15" t="s">
        <v>185</v>
      </c>
      <c r="B27" s="16" t="s">
        <v>186</v>
      </c>
      <c r="C27" s="17" t="s">
        <v>187</v>
      </c>
      <c r="D27" s="16" t="s">
        <v>24</v>
      </c>
      <c r="E27" s="16" t="s">
        <v>36</v>
      </c>
      <c r="F27" s="17" t="s">
        <v>26</v>
      </c>
      <c r="G27" s="16" t="s">
        <v>188</v>
      </c>
      <c r="H27" s="17" t="s">
        <v>124</v>
      </c>
      <c r="I27" s="554" t="s">
        <v>189</v>
      </c>
      <c r="J27" s="19">
        <v>202412</v>
      </c>
      <c r="K27" s="19">
        <v>47.8</v>
      </c>
      <c r="L27" s="19">
        <v>24</v>
      </c>
      <c r="M27" s="16" t="s">
        <v>170</v>
      </c>
      <c r="N27" s="20" t="s">
        <v>178</v>
      </c>
      <c r="O27" s="34" t="s">
        <v>141</v>
      </c>
      <c r="P27" s="65"/>
      <c r="Q27" s="26">
        <v>24</v>
      </c>
      <c r="R27" s="325">
        <f t="shared" si="0"/>
        <v>0</v>
      </c>
      <c r="S27" s="126"/>
      <c r="T27" s="26"/>
      <c r="U27" s="26">
        <v>1</v>
      </c>
      <c r="V27" s="26"/>
      <c r="W27" s="1"/>
    </row>
    <row r="28" s="2" customFormat="1" ht="18" customHeight="1" spans="1:23">
      <c r="A28" s="15" t="s">
        <v>190</v>
      </c>
      <c r="B28" s="328" t="s">
        <v>191</v>
      </c>
      <c r="C28" s="143" t="s">
        <v>191</v>
      </c>
      <c r="D28" s="16" t="s">
        <v>24</v>
      </c>
      <c r="E28" s="328" t="s">
        <v>36</v>
      </c>
      <c r="F28" s="17" t="s">
        <v>26</v>
      </c>
      <c r="G28" s="328" t="s">
        <v>192</v>
      </c>
      <c r="H28" s="335" t="s">
        <v>193</v>
      </c>
      <c r="I28" s="557" t="s">
        <v>194</v>
      </c>
      <c r="J28" s="332">
        <v>202411</v>
      </c>
      <c r="K28" s="332">
        <v>42</v>
      </c>
      <c r="L28" s="332">
        <v>108</v>
      </c>
      <c r="M28" s="328" t="s">
        <v>74</v>
      </c>
      <c r="N28" s="20" t="s">
        <v>178</v>
      </c>
      <c r="O28" s="341"/>
      <c r="P28" s="342" t="s">
        <v>195</v>
      </c>
      <c r="Q28" s="343"/>
      <c r="R28" s="327">
        <f t="shared" si="0"/>
        <v>108</v>
      </c>
      <c r="S28" s="126"/>
      <c r="T28" s="26"/>
      <c r="U28" s="26"/>
      <c r="V28" s="26"/>
      <c r="W28" s="1"/>
    </row>
    <row r="29" s="2" customFormat="1" ht="20" customHeight="1" spans="1:23">
      <c r="A29" s="15" t="s">
        <v>196</v>
      </c>
      <c r="B29" s="319" t="s">
        <v>197</v>
      </c>
      <c r="C29" s="143" t="s">
        <v>198</v>
      </c>
      <c r="D29" s="16" t="s">
        <v>24</v>
      </c>
      <c r="E29" s="319" t="s">
        <v>36</v>
      </c>
      <c r="F29" s="17" t="s">
        <v>26</v>
      </c>
      <c r="G29" s="319" t="s">
        <v>199</v>
      </c>
      <c r="H29" s="320" t="s">
        <v>80</v>
      </c>
      <c r="I29" s="321" t="s">
        <v>200</v>
      </c>
      <c r="J29" s="322">
        <v>202311</v>
      </c>
      <c r="K29" s="322">
        <v>39.9</v>
      </c>
      <c r="L29" s="344">
        <v>93</v>
      </c>
      <c r="M29" s="319" t="s">
        <v>30</v>
      </c>
      <c r="N29" s="323" t="s">
        <v>178</v>
      </c>
      <c r="O29" s="34" t="s">
        <v>141</v>
      </c>
      <c r="P29" s="65"/>
      <c r="Q29" s="26">
        <v>93</v>
      </c>
      <c r="R29" s="325">
        <f t="shared" si="0"/>
        <v>0</v>
      </c>
      <c r="S29" s="126"/>
      <c r="T29" s="26">
        <v>3</v>
      </c>
      <c r="U29" s="26"/>
      <c r="V29" s="340">
        <v>48</v>
      </c>
      <c r="W29" s="1"/>
    </row>
    <row r="30" s="2" customFormat="1" ht="20" customHeight="1" spans="1:23">
      <c r="A30" s="15" t="s">
        <v>201</v>
      </c>
      <c r="B30" s="328" t="s">
        <v>202</v>
      </c>
      <c r="C30" s="17" t="s">
        <v>203</v>
      </c>
      <c r="D30" s="16" t="s">
        <v>24</v>
      </c>
      <c r="E30" s="328" t="s">
        <v>36</v>
      </c>
      <c r="F30" s="17" t="s">
        <v>26</v>
      </c>
      <c r="G30" s="328" t="s">
        <v>204</v>
      </c>
      <c r="H30" s="335" t="s">
        <v>205</v>
      </c>
      <c r="I30" s="557" t="s">
        <v>206</v>
      </c>
      <c r="J30" s="332">
        <v>202111</v>
      </c>
      <c r="K30" s="332">
        <v>60</v>
      </c>
      <c r="L30" s="332">
        <v>85</v>
      </c>
      <c r="M30" s="328" t="s">
        <v>184</v>
      </c>
      <c r="N30" s="20" t="s">
        <v>207</v>
      </c>
      <c r="O30" s="34" t="s">
        <v>141</v>
      </c>
      <c r="P30" s="65"/>
      <c r="Q30" s="26">
        <v>85</v>
      </c>
      <c r="R30" s="325">
        <f t="shared" si="0"/>
        <v>0</v>
      </c>
      <c r="S30" s="126"/>
      <c r="T30" s="26">
        <v>4</v>
      </c>
      <c r="U30" s="26"/>
      <c r="V30" s="340">
        <v>48</v>
      </c>
      <c r="W30" s="1"/>
    </row>
    <row r="31" s="2" customFormat="1" ht="20" customHeight="1" spans="1:23">
      <c r="A31" s="15" t="s">
        <v>208</v>
      </c>
      <c r="B31" s="319" t="s">
        <v>209</v>
      </c>
      <c r="C31" s="320" t="s">
        <v>210</v>
      </c>
      <c r="D31" s="16" t="s">
        <v>24</v>
      </c>
      <c r="E31" s="319" t="s">
        <v>36</v>
      </c>
      <c r="F31" s="17" t="s">
        <v>26</v>
      </c>
      <c r="G31" s="319" t="s">
        <v>211</v>
      </c>
      <c r="H31" s="320" t="s">
        <v>212</v>
      </c>
      <c r="I31" s="321" t="s">
        <v>213</v>
      </c>
      <c r="J31" s="322">
        <v>202301</v>
      </c>
      <c r="K31" s="322">
        <v>68</v>
      </c>
      <c r="L31" s="322">
        <v>45</v>
      </c>
      <c r="M31" s="319" t="s">
        <v>139</v>
      </c>
      <c r="N31" s="333" t="s">
        <v>108</v>
      </c>
      <c r="O31" s="34" t="s">
        <v>141</v>
      </c>
      <c r="P31" s="65"/>
      <c r="Q31" s="211">
        <v>45</v>
      </c>
      <c r="R31" s="325">
        <f t="shared" si="0"/>
        <v>0</v>
      </c>
      <c r="S31" s="126"/>
      <c r="T31" s="26"/>
      <c r="U31" s="26"/>
      <c r="V31" s="26"/>
      <c r="W31" s="1"/>
    </row>
    <row r="32" s="2" customFormat="1" ht="20" customHeight="1" spans="1:23">
      <c r="A32" s="15" t="s">
        <v>214</v>
      </c>
      <c r="B32" s="319" t="s">
        <v>215</v>
      </c>
      <c r="C32" s="17" t="s">
        <v>216</v>
      </c>
      <c r="D32" s="16" t="s">
        <v>24</v>
      </c>
      <c r="E32" s="319" t="s">
        <v>36</v>
      </c>
      <c r="F32" s="17" t="s">
        <v>26</v>
      </c>
      <c r="G32" s="319" t="s">
        <v>217</v>
      </c>
      <c r="H32" s="320" t="s">
        <v>86</v>
      </c>
      <c r="I32" s="321" t="s">
        <v>218</v>
      </c>
      <c r="J32" s="322">
        <v>202403</v>
      </c>
      <c r="K32" s="322">
        <v>49.8</v>
      </c>
      <c r="L32" s="322">
        <v>224</v>
      </c>
      <c r="M32" s="319" t="s">
        <v>219</v>
      </c>
      <c r="N32" s="333" t="s">
        <v>108</v>
      </c>
      <c r="O32" s="34" t="s">
        <v>141</v>
      </c>
      <c r="P32" s="65"/>
      <c r="Q32" s="26">
        <v>224</v>
      </c>
      <c r="R32" s="325">
        <f t="shared" si="0"/>
        <v>0</v>
      </c>
      <c r="S32" s="126"/>
      <c r="T32" s="26">
        <v>8</v>
      </c>
      <c r="U32" s="26">
        <v>3</v>
      </c>
      <c r="V32" s="340">
        <v>48</v>
      </c>
      <c r="W32" s="1"/>
    </row>
    <row r="33" s="2" customFormat="1" ht="20" customHeight="1" spans="1:23">
      <c r="A33" s="15" t="s">
        <v>220</v>
      </c>
      <c r="B33" s="319" t="s">
        <v>221</v>
      </c>
      <c r="C33" s="320" t="s">
        <v>222</v>
      </c>
      <c r="D33" s="16" t="s">
        <v>24</v>
      </c>
      <c r="E33" s="319" t="s">
        <v>25</v>
      </c>
      <c r="F33" s="17" t="s">
        <v>26</v>
      </c>
      <c r="G33" s="319" t="s">
        <v>223</v>
      </c>
      <c r="H33" s="320" t="s">
        <v>212</v>
      </c>
      <c r="I33" s="321" t="s">
        <v>224</v>
      </c>
      <c r="J33" s="322">
        <v>201610</v>
      </c>
      <c r="K33" s="322">
        <v>52</v>
      </c>
      <c r="L33" s="322">
        <v>85</v>
      </c>
      <c r="M33" s="319" t="s">
        <v>184</v>
      </c>
      <c r="N33" s="323" t="s">
        <v>225</v>
      </c>
      <c r="O33" s="34" t="s">
        <v>141</v>
      </c>
      <c r="P33" s="65"/>
      <c r="Q33" s="26">
        <v>85</v>
      </c>
      <c r="R33" s="325">
        <f t="shared" si="0"/>
        <v>0</v>
      </c>
      <c r="S33" s="126"/>
      <c r="T33" s="26">
        <v>4</v>
      </c>
      <c r="U33" s="26"/>
      <c r="V33" s="340">
        <v>48</v>
      </c>
      <c r="W33" s="1"/>
    </row>
    <row r="34" s="2" customFormat="1" ht="44" customHeight="1" spans="1:23">
      <c r="A34" s="15" t="s">
        <v>226</v>
      </c>
      <c r="B34" s="16" t="s">
        <v>227</v>
      </c>
      <c r="C34" s="17" t="s">
        <v>227</v>
      </c>
      <c r="D34" s="16" t="s">
        <v>24</v>
      </c>
      <c r="E34" s="16"/>
      <c r="F34" s="143" t="s">
        <v>26</v>
      </c>
      <c r="G34" s="16" t="s">
        <v>228</v>
      </c>
      <c r="H34" s="17" t="s">
        <v>229</v>
      </c>
      <c r="I34" s="18"/>
      <c r="J34" s="19"/>
      <c r="K34" s="345"/>
      <c r="L34" s="19">
        <v>616</v>
      </c>
      <c r="M34" s="16"/>
      <c r="N34" s="16" t="s">
        <v>230</v>
      </c>
      <c r="O34" s="126"/>
      <c r="P34" s="325" t="s">
        <v>195</v>
      </c>
      <c r="Q34" s="19">
        <v>616</v>
      </c>
      <c r="R34" s="325">
        <f t="shared" si="0"/>
        <v>0</v>
      </c>
      <c r="S34" s="55"/>
      <c r="T34" s="16">
        <v>187</v>
      </c>
      <c r="U34" s="16"/>
      <c r="V34" s="16" t="s">
        <v>231</v>
      </c>
      <c r="W34" s="1">
        <v>20</v>
      </c>
    </row>
    <row r="35" s="4" customFormat="1" ht="20" customHeight="1" spans="1:23">
      <c r="A35" s="15"/>
      <c r="B35" s="16"/>
      <c r="C35" s="17"/>
      <c r="D35" s="16"/>
      <c r="E35" s="16"/>
      <c r="F35" s="17"/>
      <c r="G35" s="16"/>
      <c r="H35" s="17"/>
      <c r="I35" s="18"/>
      <c r="J35" s="19"/>
      <c r="K35" s="345"/>
      <c r="L35" s="19"/>
      <c r="M35" s="16"/>
      <c r="N35" s="16"/>
      <c r="O35" s="126"/>
      <c r="P35" s="26"/>
      <c r="Q35" s="19"/>
      <c r="R35" s="26"/>
      <c r="S35" s="55"/>
      <c r="T35" s="16"/>
      <c r="U35" s="16"/>
      <c r="V35" s="16"/>
      <c r="W35" s="12"/>
    </row>
    <row r="36" s="4" customFormat="1" ht="20" customHeight="1" spans="1:23">
      <c r="A36" s="15"/>
      <c r="B36" s="16"/>
      <c r="C36" s="17"/>
      <c r="D36" s="16"/>
      <c r="E36" s="16"/>
      <c r="F36" s="17"/>
      <c r="G36" s="16"/>
      <c r="H36" s="17"/>
      <c r="I36" s="18"/>
      <c r="J36" s="19"/>
      <c r="K36" s="345"/>
      <c r="L36" s="19"/>
      <c r="M36" s="16"/>
      <c r="N36" s="16"/>
      <c r="O36" s="126"/>
      <c r="P36" s="26"/>
      <c r="Q36" s="19"/>
      <c r="R36" s="26"/>
      <c r="S36" s="55"/>
      <c r="T36" s="16"/>
      <c r="U36" s="16"/>
      <c r="V36" s="16"/>
      <c r="W36" s="12"/>
    </row>
    <row r="37" s="4" customFormat="1" ht="20" customHeight="1" spans="1:23">
      <c r="A37" s="15"/>
      <c r="B37" s="16"/>
      <c r="C37" s="17"/>
      <c r="D37" s="16"/>
      <c r="E37" s="16"/>
      <c r="F37" s="17"/>
      <c r="G37" s="16"/>
      <c r="H37" s="17"/>
      <c r="I37" s="18"/>
      <c r="J37" s="19"/>
      <c r="K37" s="345"/>
      <c r="L37" s="19"/>
      <c r="M37" s="16"/>
      <c r="N37" s="16"/>
      <c r="O37" s="126"/>
      <c r="P37" s="26"/>
      <c r="Q37" s="19"/>
      <c r="R37" s="26"/>
      <c r="S37" s="55"/>
      <c r="T37" s="16"/>
      <c r="U37" s="16"/>
      <c r="V37" s="16"/>
      <c r="W37" s="12"/>
    </row>
    <row r="38" s="4" customFormat="1" ht="20" customHeight="1" spans="1:23">
      <c r="A38" s="15"/>
      <c r="B38" s="16"/>
      <c r="C38" s="17"/>
      <c r="D38" s="16"/>
      <c r="E38" s="16"/>
      <c r="F38" s="17"/>
      <c r="G38" s="16"/>
      <c r="H38" s="17"/>
      <c r="I38" s="18"/>
      <c r="J38" s="19"/>
      <c r="K38" s="345"/>
      <c r="L38" s="19"/>
      <c r="M38" s="16"/>
      <c r="N38" s="16"/>
      <c r="O38" s="126"/>
      <c r="P38" s="26"/>
      <c r="Q38" s="19"/>
      <c r="R38" s="26"/>
      <c r="S38" s="55"/>
      <c r="T38" s="16"/>
      <c r="U38" s="16"/>
      <c r="V38" s="16"/>
      <c r="W38" s="12"/>
    </row>
    <row r="39" s="4" customFormat="1" ht="20" customHeight="1" spans="1:23">
      <c r="A39" s="15"/>
      <c r="B39" s="16"/>
      <c r="C39" s="17"/>
      <c r="D39" s="16"/>
      <c r="E39" s="16"/>
      <c r="F39" s="17"/>
      <c r="G39" s="16"/>
      <c r="H39" s="17"/>
      <c r="I39" s="18"/>
      <c r="J39" s="19"/>
      <c r="K39" s="345"/>
      <c r="L39" s="19"/>
      <c r="M39" s="16"/>
      <c r="N39" s="16"/>
      <c r="O39" s="126"/>
      <c r="P39" s="26"/>
      <c r="Q39" s="19"/>
      <c r="R39" s="26"/>
      <c r="S39" s="55"/>
      <c r="T39" s="16"/>
      <c r="U39" s="16"/>
      <c r="V39" s="16"/>
      <c r="W39" s="12"/>
    </row>
    <row r="40" s="4" customFormat="1" ht="20" customHeight="1" spans="1:23">
      <c r="A40" s="15"/>
      <c r="B40" s="16"/>
      <c r="C40" s="17"/>
      <c r="D40" s="16"/>
      <c r="E40" s="16"/>
      <c r="F40" s="17"/>
      <c r="G40" s="16"/>
      <c r="H40" s="17"/>
      <c r="I40" s="18"/>
      <c r="J40" s="19"/>
      <c r="K40" s="345"/>
      <c r="L40" s="19"/>
      <c r="M40" s="16"/>
      <c r="N40" s="16"/>
      <c r="O40" s="126"/>
      <c r="P40" s="26"/>
      <c r="Q40" s="19"/>
      <c r="R40" s="26"/>
      <c r="S40" s="55"/>
      <c r="T40" s="16"/>
      <c r="U40" s="16"/>
      <c r="V40" s="16"/>
      <c r="W40" s="12"/>
    </row>
    <row r="41" s="4" customFormat="1" ht="20" customHeight="1" spans="1:23">
      <c r="A41" s="15"/>
      <c r="B41" s="16"/>
      <c r="C41" s="17"/>
      <c r="D41" s="16"/>
      <c r="E41" s="16"/>
      <c r="F41" s="17"/>
      <c r="G41" s="16"/>
      <c r="H41" s="17"/>
      <c r="I41" s="18"/>
      <c r="J41" s="19"/>
      <c r="K41" s="345"/>
      <c r="L41" s="19"/>
      <c r="M41" s="16"/>
      <c r="N41" s="16"/>
      <c r="O41" s="126"/>
      <c r="P41" s="26"/>
      <c r="Q41" s="19"/>
      <c r="R41" s="26"/>
      <c r="S41" s="55"/>
      <c r="T41" s="16"/>
      <c r="U41" s="16"/>
      <c r="V41" s="16"/>
      <c r="W41" s="12"/>
    </row>
    <row r="42" s="4" customFormat="1" ht="20" customHeight="1" spans="1:23">
      <c r="A42" s="15"/>
      <c r="B42" s="16"/>
      <c r="C42" s="17"/>
      <c r="D42" s="16"/>
      <c r="E42" s="16"/>
      <c r="F42" s="17"/>
      <c r="G42" s="16"/>
      <c r="H42" s="17"/>
      <c r="I42" s="18"/>
      <c r="J42" s="19"/>
      <c r="K42" s="345"/>
      <c r="L42" s="19"/>
      <c r="M42" s="16"/>
      <c r="N42" s="16"/>
      <c r="O42" s="126"/>
      <c r="P42" s="26"/>
      <c r="Q42" s="19"/>
      <c r="R42" s="26"/>
      <c r="S42" s="55"/>
      <c r="T42" s="16"/>
      <c r="U42" s="16"/>
      <c r="V42" s="16"/>
      <c r="W42" s="12"/>
    </row>
    <row r="43" s="4" customFormat="1" ht="20" customHeight="1" spans="1:23">
      <c r="A43" s="15"/>
      <c r="B43" s="16"/>
      <c r="C43" s="17"/>
      <c r="D43" s="16"/>
      <c r="E43" s="16"/>
      <c r="F43" s="17"/>
      <c r="G43" s="16"/>
      <c r="H43" s="17"/>
      <c r="I43" s="18"/>
      <c r="J43" s="19"/>
      <c r="K43" s="345"/>
      <c r="L43" s="19"/>
      <c r="M43" s="16"/>
      <c r="N43" s="16"/>
      <c r="O43" s="126"/>
      <c r="P43" s="26"/>
      <c r="Q43" s="19"/>
      <c r="R43" s="26"/>
      <c r="S43" s="55"/>
      <c r="T43" s="16"/>
      <c r="U43" s="16"/>
      <c r="V43" s="16"/>
      <c r="W43" s="12"/>
    </row>
    <row r="44" s="4" customFormat="1" ht="20" customHeight="1" spans="1:23">
      <c r="A44" s="15"/>
      <c r="B44" s="16"/>
      <c r="C44" s="17"/>
      <c r="D44" s="16"/>
      <c r="E44" s="16"/>
      <c r="F44" s="17"/>
      <c r="G44" s="16"/>
      <c r="H44" s="17"/>
      <c r="I44" s="18"/>
      <c r="J44" s="19"/>
      <c r="K44" s="345"/>
      <c r="L44" s="19"/>
      <c r="M44" s="16"/>
      <c r="N44" s="16"/>
      <c r="O44" s="126"/>
      <c r="P44" s="26"/>
      <c r="Q44" s="19"/>
      <c r="R44" s="26"/>
      <c r="S44" s="55"/>
      <c r="T44" s="16"/>
      <c r="U44" s="16"/>
      <c r="V44" s="16"/>
      <c r="W44" s="12"/>
    </row>
    <row r="45" s="4" customFormat="1" ht="20" customHeight="1" spans="1:23">
      <c r="A45" s="15"/>
      <c r="B45" s="16"/>
      <c r="C45" s="17"/>
      <c r="D45" s="16"/>
      <c r="E45" s="16"/>
      <c r="F45" s="17"/>
      <c r="G45" s="16"/>
      <c r="H45" s="17"/>
      <c r="I45" s="18"/>
      <c r="J45" s="19"/>
      <c r="K45" s="345"/>
      <c r="L45" s="19"/>
      <c r="M45" s="16"/>
      <c r="N45" s="16"/>
      <c r="O45" s="126"/>
      <c r="P45" s="26"/>
      <c r="Q45" s="19"/>
      <c r="R45" s="26"/>
      <c r="S45" s="55"/>
      <c r="T45" s="16"/>
      <c r="U45" s="16"/>
      <c r="V45" s="16"/>
      <c r="W45" s="12"/>
    </row>
    <row r="46" s="4" customFormat="1" ht="20" customHeight="1" spans="1:23">
      <c r="A46" s="15"/>
      <c r="B46" s="16"/>
      <c r="C46" s="17"/>
      <c r="D46" s="16"/>
      <c r="E46" s="16"/>
      <c r="F46" s="17"/>
      <c r="G46" s="16"/>
      <c r="H46" s="17"/>
      <c r="I46" s="18"/>
      <c r="J46" s="19"/>
      <c r="K46" s="345"/>
      <c r="L46" s="19"/>
      <c r="M46" s="16"/>
      <c r="N46" s="16"/>
      <c r="O46" s="126"/>
      <c r="P46" s="26"/>
      <c r="Q46" s="19"/>
      <c r="R46" s="26"/>
      <c r="S46" s="55"/>
      <c r="T46" s="16"/>
      <c r="U46" s="16"/>
      <c r="V46" s="16"/>
      <c r="W46" s="12"/>
    </row>
    <row r="47" s="4" customFormat="1" ht="20" customHeight="1" spans="1:23">
      <c r="A47" s="15"/>
      <c r="B47" s="16"/>
      <c r="C47" s="17"/>
      <c r="D47" s="16"/>
      <c r="E47" s="16"/>
      <c r="F47" s="17"/>
      <c r="G47" s="16"/>
      <c r="H47" s="17"/>
      <c r="I47" s="18"/>
      <c r="J47" s="19"/>
      <c r="K47" s="345"/>
      <c r="L47" s="19"/>
      <c r="M47" s="16"/>
      <c r="N47" s="16"/>
      <c r="O47" s="126"/>
      <c r="P47" s="26"/>
      <c r="Q47" s="19"/>
      <c r="R47" s="26"/>
      <c r="S47" s="55"/>
      <c r="T47" s="16"/>
      <c r="U47" s="16"/>
      <c r="V47" s="16"/>
      <c r="W47" s="12"/>
    </row>
    <row r="48" s="4" customFormat="1" ht="20" customHeight="1" spans="1:23">
      <c r="A48" s="15"/>
      <c r="B48" s="16"/>
      <c r="C48" s="17"/>
      <c r="D48" s="16"/>
      <c r="E48" s="16"/>
      <c r="F48" s="17"/>
      <c r="G48" s="16"/>
      <c r="H48" s="17"/>
      <c r="I48" s="18"/>
      <c r="J48" s="19"/>
      <c r="K48" s="345"/>
      <c r="L48" s="19"/>
      <c r="M48" s="16"/>
      <c r="N48" s="16"/>
      <c r="O48" s="126"/>
      <c r="P48" s="26"/>
      <c r="Q48" s="19"/>
      <c r="R48" s="26"/>
      <c r="S48" s="55"/>
      <c r="T48" s="16"/>
      <c r="U48" s="16"/>
      <c r="V48" s="16"/>
      <c r="W48" s="12"/>
    </row>
    <row r="49" s="4" customFormat="1" ht="20" customHeight="1" spans="1:23">
      <c r="A49" s="15"/>
      <c r="B49" s="16"/>
      <c r="C49" s="17"/>
      <c r="D49" s="16"/>
      <c r="E49" s="16"/>
      <c r="F49" s="17"/>
      <c r="G49" s="16"/>
      <c r="H49" s="17"/>
      <c r="I49" s="18"/>
      <c r="J49" s="19"/>
      <c r="K49" s="345"/>
      <c r="L49" s="19"/>
      <c r="M49" s="16"/>
      <c r="N49" s="16"/>
      <c r="O49" s="126"/>
      <c r="P49" s="26"/>
      <c r="Q49" s="19"/>
      <c r="R49" s="26"/>
      <c r="S49" s="55"/>
      <c r="T49" s="16"/>
      <c r="U49" s="16"/>
      <c r="V49" s="16"/>
      <c r="W49" s="12"/>
    </row>
    <row r="50" s="4" customFormat="1" ht="20" customHeight="1" spans="1:23">
      <c r="A50" s="15"/>
      <c r="B50" s="16"/>
      <c r="C50" s="17"/>
      <c r="D50" s="16"/>
      <c r="E50" s="16"/>
      <c r="F50" s="17"/>
      <c r="G50" s="16"/>
      <c r="H50" s="17"/>
      <c r="I50" s="18"/>
      <c r="J50" s="19"/>
      <c r="K50" s="345"/>
      <c r="L50" s="19"/>
      <c r="M50" s="16"/>
      <c r="N50" s="16"/>
      <c r="O50" s="126"/>
      <c r="P50" s="26"/>
      <c r="Q50" s="19"/>
      <c r="R50" s="26"/>
      <c r="S50" s="55"/>
      <c r="T50" s="16"/>
      <c r="U50" s="16"/>
      <c r="V50" s="16"/>
      <c r="W50" s="12"/>
    </row>
    <row r="51" s="4" customFormat="1" ht="20" customHeight="1" spans="1:23">
      <c r="A51" s="15"/>
      <c r="B51" s="16"/>
      <c r="C51" s="17"/>
      <c r="D51" s="16"/>
      <c r="E51" s="16"/>
      <c r="F51" s="17"/>
      <c r="G51" s="16"/>
      <c r="H51" s="17"/>
      <c r="I51" s="18"/>
      <c r="J51" s="19"/>
      <c r="K51" s="345"/>
      <c r="L51" s="19"/>
      <c r="M51" s="16"/>
      <c r="N51" s="16"/>
      <c r="O51" s="126"/>
      <c r="P51" s="26"/>
      <c r="Q51" s="19"/>
      <c r="R51" s="26"/>
      <c r="S51" s="55"/>
      <c r="T51" s="16"/>
      <c r="U51" s="16"/>
      <c r="V51" s="16"/>
      <c r="W51" s="12"/>
    </row>
    <row r="52" s="4" customFormat="1" ht="24" customHeight="1" spans="1:23">
      <c r="A52" s="10"/>
      <c r="C52" s="11"/>
      <c r="F52" s="11"/>
      <c r="G52" s="12"/>
      <c r="H52" s="11"/>
      <c r="I52" s="12"/>
      <c r="K52" s="314"/>
      <c r="L52" s="12"/>
      <c r="O52" s="179"/>
      <c r="P52" s="315"/>
      <c r="Q52" s="1"/>
      <c r="R52" s="1"/>
      <c r="S52" s="2"/>
      <c r="T52" s="1"/>
      <c r="U52" s="12"/>
      <c r="V52" s="12"/>
      <c r="W52" s="12"/>
    </row>
    <row r="53" s="1" customFormat="1" ht="34" customHeight="1" spans="1:23">
      <c r="A53" s="15" t="s">
        <v>1</v>
      </c>
      <c r="B53" s="319" t="s">
        <v>2</v>
      </c>
      <c r="C53" s="320" t="s">
        <v>3</v>
      </c>
      <c r="D53" s="16" t="s">
        <v>4</v>
      </c>
      <c r="E53" s="319" t="s">
        <v>5</v>
      </c>
      <c r="F53" s="17" t="s">
        <v>6</v>
      </c>
      <c r="G53" s="319" t="s">
        <v>7</v>
      </c>
      <c r="H53" s="319" t="s">
        <v>8</v>
      </c>
      <c r="I53" s="321" t="s">
        <v>9</v>
      </c>
      <c r="J53" s="322" t="s">
        <v>10</v>
      </c>
      <c r="K53" s="322" t="s">
        <v>232</v>
      </c>
      <c r="L53" s="322" t="s">
        <v>12</v>
      </c>
      <c r="M53" s="319" t="s">
        <v>13</v>
      </c>
      <c r="N53" s="323" t="s">
        <v>14</v>
      </c>
      <c r="O53" s="324" t="s">
        <v>15</v>
      </c>
      <c r="P53" s="67"/>
      <c r="Q53" s="26" t="s">
        <v>16</v>
      </c>
      <c r="R53" s="20" t="s">
        <v>17</v>
      </c>
      <c r="S53" s="26" t="s">
        <v>18</v>
      </c>
      <c r="T53" s="26" t="s">
        <v>19</v>
      </c>
      <c r="U53" s="26" t="s">
        <v>20</v>
      </c>
      <c r="V53" s="26" t="s">
        <v>21</v>
      </c>
    </row>
    <row r="54" s="2" customFormat="1" ht="21" customHeight="1" spans="1:23">
      <c r="A54" s="28" t="s">
        <v>233</v>
      </c>
      <c r="B54" s="29" t="s">
        <v>234</v>
      </c>
      <c r="C54" s="346" t="s">
        <v>235</v>
      </c>
      <c r="D54" s="31" t="s">
        <v>24</v>
      </c>
      <c r="E54" s="31" t="s">
        <v>36</v>
      </c>
      <c r="F54" s="347">
        <v>2024</v>
      </c>
      <c r="G54" s="31" t="s">
        <v>236</v>
      </c>
      <c r="H54" s="347" t="s">
        <v>237</v>
      </c>
      <c r="I54" s="558" t="s">
        <v>238</v>
      </c>
      <c r="J54" s="31" t="s">
        <v>239</v>
      </c>
      <c r="K54" s="32">
        <v>48</v>
      </c>
      <c r="L54" s="31">
        <v>101</v>
      </c>
      <c r="M54" s="31" t="s">
        <v>240</v>
      </c>
      <c r="N54" s="348" t="s">
        <v>241</v>
      </c>
      <c r="O54" s="17" t="s">
        <v>43</v>
      </c>
      <c r="P54" s="65"/>
      <c r="Q54" s="45">
        <v>101</v>
      </c>
      <c r="R54" s="349">
        <f t="shared" ref="R54:R91" si="1">L54-Q54</f>
        <v>0</v>
      </c>
      <c r="S54" s="350"/>
      <c r="T54" s="45"/>
      <c r="U54" s="26"/>
      <c r="V54" s="26"/>
      <c r="W54" s="1"/>
    </row>
    <row r="55" s="305" customFormat="1" ht="21" customHeight="1" spans="1:23">
      <c r="A55" s="28" t="s">
        <v>242</v>
      </c>
      <c r="B55" s="29" t="s">
        <v>243</v>
      </c>
      <c r="C55" s="346" t="s">
        <v>243</v>
      </c>
      <c r="D55" s="31" t="s">
        <v>24</v>
      </c>
      <c r="E55" s="31" t="s">
        <v>25</v>
      </c>
      <c r="F55" s="347">
        <v>2024</v>
      </c>
      <c r="G55" s="31" t="s">
        <v>244</v>
      </c>
      <c r="H55" s="347" t="s">
        <v>80</v>
      </c>
      <c r="I55" s="558" t="s">
        <v>245</v>
      </c>
      <c r="J55" s="31">
        <v>2023.08</v>
      </c>
      <c r="K55" s="32">
        <v>59</v>
      </c>
      <c r="L55" s="31">
        <v>101</v>
      </c>
      <c r="M55" s="31" t="s">
        <v>240</v>
      </c>
      <c r="N55" s="325" t="s">
        <v>246</v>
      </c>
      <c r="O55" s="34" t="s">
        <v>141</v>
      </c>
      <c r="Q55" s="29">
        <v>101</v>
      </c>
      <c r="R55" s="325">
        <f t="shared" si="1"/>
        <v>0</v>
      </c>
      <c r="S55" s="29"/>
      <c r="T55" s="29"/>
      <c r="U55" s="29"/>
      <c r="V55" s="29"/>
    </row>
    <row r="56" s="305" customFormat="1" ht="21" customHeight="1" spans="1:23">
      <c r="A56" s="28" t="s">
        <v>247</v>
      </c>
      <c r="B56" s="29" t="s">
        <v>248</v>
      </c>
      <c r="C56" s="346" t="s">
        <v>249</v>
      </c>
      <c r="D56" s="31" t="s">
        <v>24</v>
      </c>
      <c r="E56" s="31" t="s">
        <v>25</v>
      </c>
      <c r="F56" s="347">
        <v>2024</v>
      </c>
      <c r="G56" s="31" t="s">
        <v>250</v>
      </c>
      <c r="H56" s="347" t="s">
        <v>80</v>
      </c>
      <c r="I56" s="558" t="s">
        <v>251</v>
      </c>
      <c r="J56" s="31" t="s">
        <v>252</v>
      </c>
      <c r="K56" s="32">
        <v>45</v>
      </c>
      <c r="L56" s="31">
        <v>101</v>
      </c>
      <c r="M56" s="31" t="s">
        <v>240</v>
      </c>
      <c r="N56" s="325" t="s">
        <v>246</v>
      </c>
      <c r="O56" s="34" t="s">
        <v>141</v>
      </c>
      <c r="Q56" s="29">
        <v>101</v>
      </c>
      <c r="R56" s="325">
        <f t="shared" si="1"/>
        <v>0</v>
      </c>
      <c r="S56" s="29"/>
      <c r="T56" s="29"/>
      <c r="U56" s="29"/>
      <c r="V56" s="29"/>
    </row>
    <row r="57" s="2" customFormat="1" ht="21" customHeight="1" spans="1:23">
      <c r="A57" s="28" t="s">
        <v>253</v>
      </c>
      <c r="B57" s="29" t="s">
        <v>254</v>
      </c>
      <c r="C57" s="346" t="s">
        <v>255</v>
      </c>
      <c r="D57" s="31" t="s">
        <v>24</v>
      </c>
      <c r="E57" s="31" t="s">
        <v>25</v>
      </c>
      <c r="F57" s="347">
        <v>2024</v>
      </c>
      <c r="G57" s="31" t="s">
        <v>256</v>
      </c>
      <c r="H57" s="347" t="s">
        <v>55</v>
      </c>
      <c r="I57" s="558" t="s">
        <v>257</v>
      </c>
      <c r="J57" s="31" t="s">
        <v>258</v>
      </c>
      <c r="K57" s="32">
        <v>42</v>
      </c>
      <c r="L57" s="31">
        <v>101</v>
      </c>
      <c r="M57" s="31" t="s">
        <v>240</v>
      </c>
      <c r="N57" s="20" t="s">
        <v>241</v>
      </c>
      <c r="O57" s="17" t="s">
        <v>43</v>
      </c>
      <c r="P57" s="65"/>
      <c r="Q57" s="26">
        <v>101</v>
      </c>
      <c r="R57" s="325">
        <f t="shared" si="1"/>
        <v>0</v>
      </c>
      <c r="S57" s="126"/>
      <c r="T57" s="26"/>
      <c r="U57" s="26"/>
      <c r="V57" s="26"/>
      <c r="W57" s="1"/>
    </row>
    <row r="58" s="2" customFormat="1" ht="21" customHeight="1" spans="1:23">
      <c r="A58" s="28" t="s">
        <v>259</v>
      </c>
      <c r="B58" s="29" t="s">
        <v>260</v>
      </c>
      <c r="C58" s="346" t="s">
        <v>261</v>
      </c>
      <c r="D58" s="31" t="s">
        <v>24</v>
      </c>
      <c r="E58" s="31" t="s">
        <v>25</v>
      </c>
      <c r="F58" s="347">
        <v>2024</v>
      </c>
      <c r="G58" s="31" t="s">
        <v>262</v>
      </c>
      <c r="H58" s="347" t="s">
        <v>263</v>
      </c>
      <c r="I58" s="558" t="s">
        <v>264</v>
      </c>
      <c r="J58" s="31" t="s">
        <v>265</v>
      </c>
      <c r="K58" s="32">
        <v>44</v>
      </c>
      <c r="L58" s="31">
        <v>101</v>
      </c>
      <c r="M58" s="31" t="s">
        <v>240</v>
      </c>
      <c r="N58" s="20" t="s">
        <v>241</v>
      </c>
      <c r="O58" s="17" t="s">
        <v>43</v>
      </c>
      <c r="P58" s="65"/>
      <c r="Q58" s="26">
        <v>101</v>
      </c>
      <c r="R58" s="325">
        <f t="shared" si="1"/>
        <v>0</v>
      </c>
      <c r="S58" s="126"/>
      <c r="T58" s="26"/>
      <c r="U58" s="26"/>
      <c r="V58" s="26"/>
      <c r="W58" s="1"/>
    </row>
    <row r="59" s="2" customFormat="1" ht="21" customHeight="1" spans="1:23">
      <c r="A59" s="28" t="s">
        <v>266</v>
      </c>
      <c r="B59" s="29" t="s">
        <v>267</v>
      </c>
      <c r="C59" s="346" t="s">
        <v>267</v>
      </c>
      <c r="D59" s="31" t="s">
        <v>24</v>
      </c>
      <c r="E59" s="31" t="s">
        <v>25</v>
      </c>
      <c r="F59" s="347">
        <v>2024</v>
      </c>
      <c r="G59" s="31" t="s">
        <v>268</v>
      </c>
      <c r="H59" s="347" t="s">
        <v>263</v>
      </c>
      <c r="I59" s="558" t="s">
        <v>269</v>
      </c>
      <c r="J59" s="31">
        <v>2022.01</v>
      </c>
      <c r="K59" s="32">
        <v>49.9</v>
      </c>
      <c r="L59" s="31">
        <v>101</v>
      </c>
      <c r="M59" s="31" t="s">
        <v>240</v>
      </c>
      <c r="N59" s="20" t="s">
        <v>241</v>
      </c>
      <c r="O59" s="17" t="s">
        <v>43</v>
      </c>
      <c r="P59" s="65"/>
      <c r="Q59" s="26">
        <v>101</v>
      </c>
      <c r="R59" s="325">
        <f t="shared" si="1"/>
        <v>0</v>
      </c>
      <c r="S59" s="126"/>
      <c r="T59" s="26"/>
      <c r="U59" s="26"/>
      <c r="V59" s="26"/>
      <c r="W59" s="1"/>
    </row>
    <row r="60" s="2" customFormat="1" ht="21" customHeight="1" spans="1:23">
      <c r="A60" s="28" t="s">
        <v>270</v>
      </c>
      <c r="B60" s="29" t="s">
        <v>271</v>
      </c>
      <c r="C60" s="346" t="s">
        <v>272</v>
      </c>
      <c r="D60" s="31" t="s">
        <v>24</v>
      </c>
      <c r="E60" s="31" t="s">
        <v>25</v>
      </c>
      <c r="F60" s="347">
        <v>2024</v>
      </c>
      <c r="G60" s="31" t="s">
        <v>273</v>
      </c>
      <c r="H60" s="347" t="s">
        <v>263</v>
      </c>
      <c r="I60" s="558" t="s">
        <v>274</v>
      </c>
      <c r="J60" s="31" t="s">
        <v>275</v>
      </c>
      <c r="K60" s="32">
        <v>42</v>
      </c>
      <c r="L60" s="31">
        <v>197</v>
      </c>
      <c r="M60" s="31" t="s">
        <v>267</v>
      </c>
      <c r="N60" s="20" t="s">
        <v>241</v>
      </c>
      <c r="O60" s="17" t="s">
        <v>43</v>
      </c>
      <c r="P60" s="65"/>
      <c r="Q60" s="26">
        <v>197</v>
      </c>
      <c r="R60" s="325">
        <f t="shared" si="1"/>
        <v>0</v>
      </c>
      <c r="S60" s="126"/>
      <c r="T60" s="26"/>
      <c r="U60" s="26"/>
      <c r="V60" s="26"/>
      <c r="W60" s="1"/>
    </row>
    <row r="61" s="2" customFormat="1" ht="21" customHeight="1" spans="1:23">
      <c r="A61" s="28" t="s">
        <v>276</v>
      </c>
      <c r="B61" s="29" t="s">
        <v>277</v>
      </c>
      <c r="C61" s="346" t="s">
        <v>277</v>
      </c>
      <c r="D61" s="31" t="s">
        <v>24</v>
      </c>
      <c r="E61" s="31" t="s">
        <v>25</v>
      </c>
      <c r="F61" s="347">
        <v>2024</v>
      </c>
      <c r="G61" s="31" t="s">
        <v>278</v>
      </c>
      <c r="H61" s="347" t="s">
        <v>279</v>
      </c>
      <c r="I61" s="31" t="s">
        <v>280</v>
      </c>
      <c r="J61" s="31" t="s">
        <v>265</v>
      </c>
      <c r="K61" s="32">
        <v>35</v>
      </c>
      <c r="L61" s="31">
        <v>197</v>
      </c>
      <c r="M61" s="31" t="s">
        <v>267</v>
      </c>
      <c r="N61" s="325" t="s">
        <v>246</v>
      </c>
      <c r="O61" s="34" t="s">
        <v>141</v>
      </c>
      <c r="P61" s="65"/>
      <c r="Q61" s="26">
        <v>197</v>
      </c>
      <c r="R61" s="325">
        <f t="shared" si="1"/>
        <v>0</v>
      </c>
      <c r="S61" s="126"/>
      <c r="T61" s="211">
        <v>3</v>
      </c>
      <c r="U61" s="26"/>
      <c r="V61" s="26">
        <v>1</v>
      </c>
      <c r="W61" s="1"/>
    </row>
    <row r="62" s="2" customFormat="1" ht="21" customHeight="1" spans="1:23">
      <c r="A62" s="28" t="s">
        <v>281</v>
      </c>
      <c r="B62" s="29" t="s">
        <v>282</v>
      </c>
      <c r="C62" s="346" t="s">
        <v>282</v>
      </c>
      <c r="D62" s="31" t="s">
        <v>24</v>
      </c>
      <c r="E62" s="31" t="s">
        <v>25</v>
      </c>
      <c r="F62" s="347">
        <v>2024</v>
      </c>
      <c r="G62" s="31" t="s">
        <v>283</v>
      </c>
      <c r="H62" s="347" t="s">
        <v>80</v>
      </c>
      <c r="I62" s="558" t="s">
        <v>284</v>
      </c>
      <c r="J62" s="31">
        <v>2023.11</v>
      </c>
      <c r="K62" s="32">
        <v>42</v>
      </c>
      <c r="L62" s="31">
        <v>197</v>
      </c>
      <c r="M62" s="31" t="s">
        <v>267</v>
      </c>
      <c r="N62" s="325" t="s">
        <v>246</v>
      </c>
      <c r="O62" s="34" t="s">
        <v>141</v>
      </c>
      <c r="P62" s="65"/>
      <c r="Q62" s="26">
        <v>197</v>
      </c>
      <c r="R62" s="325">
        <f t="shared" si="1"/>
        <v>0</v>
      </c>
      <c r="S62" s="126"/>
      <c r="T62" s="211">
        <v>3</v>
      </c>
      <c r="U62" s="26"/>
      <c r="V62" s="26">
        <v>1</v>
      </c>
      <c r="W62" s="1"/>
    </row>
    <row r="63" s="2" customFormat="1" ht="21" customHeight="1" spans="1:23">
      <c r="A63" s="28" t="s">
        <v>285</v>
      </c>
      <c r="B63" s="29" t="s">
        <v>286</v>
      </c>
      <c r="C63" s="346" t="s">
        <v>287</v>
      </c>
      <c r="D63" s="31" t="s">
        <v>24</v>
      </c>
      <c r="E63" s="31" t="s">
        <v>25</v>
      </c>
      <c r="F63" s="347">
        <v>2024</v>
      </c>
      <c r="G63" s="31" t="s">
        <v>288</v>
      </c>
      <c r="H63" s="347" t="s">
        <v>289</v>
      </c>
      <c r="I63" s="558" t="s">
        <v>290</v>
      </c>
      <c r="J63" s="31">
        <v>2023.07</v>
      </c>
      <c r="K63" s="32">
        <v>42</v>
      </c>
      <c r="L63" s="31">
        <v>197</v>
      </c>
      <c r="M63" s="31" t="s">
        <v>267</v>
      </c>
      <c r="N63" s="348" t="s">
        <v>241</v>
      </c>
      <c r="O63" s="17" t="s">
        <v>43</v>
      </c>
      <c r="P63" s="65"/>
      <c r="Q63" s="26">
        <v>197</v>
      </c>
      <c r="R63" s="325">
        <f t="shared" si="1"/>
        <v>0</v>
      </c>
      <c r="S63" s="126"/>
      <c r="T63" s="211">
        <v>3</v>
      </c>
      <c r="U63" s="26"/>
      <c r="V63" s="26">
        <v>1</v>
      </c>
      <c r="W63" s="1"/>
    </row>
    <row r="64" s="2" customFormat="1" ht="21" customHeight="1" spans="1:23">
      <c r="A64" s="28" t="s">
        <v>291</v>
      </c>
      <c r="B64" s="29" t="s">
        <v>292</v>
      </c>
      <c r="C64" s="346" t="s">
        <v>293</v>
      </c>
      <c r="D64" s="31" t="s">
        <v>24</v>
      </c>
      <c r="E64" s="31" t="s">
        <v>25</v>
      </c>
      <c r="F64" s="347">
        <v>2024</v>
      </c>
      <c r="G64" s="31" t="s">
        <v>294</v>
      </c>
      <c r="H64" s="347" t="s">
        <v>289</v>
      </c>
      <c r="I64" s="558" t="s">
        <v>295</v>
      </c>
      <c r="J64" s="31">
        <v>2020.09</v>
      </c>
      <c r="K64" s="32">
        <v>38</v>
      </c>
      <c r="L64" s="31">
        <v>197</v>
      </c>
      <c r="M64" s="31" t="s">
        <v>267</v>
      </c>
      <c r="N64" s="348" t="s">
        <v>241</v>
      </c>
      <c r="O64" s="17" t="s">
        <v>43</v>
      </c>
      <c r="P64" s="65"/>
      <c r="Q64" s="26">
        <v>197</v>
      </c>
      <c r="R64" s="325">
        <f t="shared" si="1"/>
        <v>0</v>
      </c>
      <c r="S64" s="126"/>
      <c r="T64" s="211">
        <v>3</v>
      </c>
      <c r="U64" s="26"/>
      <c r="V64" s="26">
        <v>1</v>
      </c>
      <c r="W64" s="1"/>
    </row>
    <row r="65" s="2" customFormat="1" ht="21" customHeight="1" spans="1:23">
      <c r="A65" s="28" t="s">
        <v>296</v>
      </c>
      <c r="B65" s="29" t="s">
        <v>297</v>
      </c>
      <c r="C65" s="346" t="s">
        <v>297</v>
      </c>
      <c r="D65" s="31" t="s">
        <v>24</v>
      </c>
      <c r="E65" s="31" t="s">
        <v>25</v>
      </c>
      <c r="F65" s="347">
        <v>2024</v>
      </c>
      <c r="G65" s="31" t="s">
        <v>298</v>
      </c>
      <c r="H65" s="347" t="s">
        <v>263</v>
      </c>
      <c r="I65" s="558" t="s">
        <v>299</v>
      </c>
      <c r="J65" s="31">
        <v>2020.05</v>
      </c>
      <c r="K65" s="32">
        <v>49.9</v>
      </c>
      <c r="L65" s="31">
        <v>70</v>
      </c>
      <c r="M65" s="31" t="s">
        <v>300</v>
      </c>
      <c r="N65" s="348" t="s">
        <v>241</v>
      </c>
      <c r="O65" s="17" t="s">
        <v>43</v>
      </c>
      <c r="P65" s="65"/>
      <c r="Q65" s="26">
        <v>70</v>
      </c>
      <c r="R65" s="325">
        <f t="shared" si="1"/>
        <v>0</v>
      </c>
      <c r="S65" s="126"/>
      <c r="T65" s="26"/>
      <c r="U65" s="26">
        <v>1</v>
      </c>
      <c r="V65" s="26"/>
      <c r="W65" s="1"/>
    </row>
    <row r="66" s="2" customFormat="1" ht="21" customHeight="1" spans="1:23">
      <c r="A66" s="28" t="s">
        <v>301</v>
      </c>
      <c r="B66" s="29" t="s">
        <v>260</v>
      </c>
      <c r="C66" s="346" t="s">
        <v>261</v>
      </c>
      <c r="D66" s="31" t="s">
        <v>24</v>
      </c>
      <c r="E66" s="31" t="s">
        <v>25</v>
      </c>
      <c r="F66" s="347">
        <v>2024</v>
      </c>
      <c r="G66" s="31" t="s">
        <v>262</v>
      </c>
      <c r="H66" s="347" t="s">
        <v>263</v>
      </c>
      <c r="I66" s="558" t="s">
        <v>264</v>
      </c>
      <c r="J66" s="31" t="s">
        <v>265</v>
      </c>
      <c r="K66" s="32">
        <v>44</v>
      </c>
      <c r="L66" s="31">
        <v>70</v>
      </c>
      <c r="M66" s="31" t="s">
        <v>300</v>
      </c>
      <c r="N66" s="20" t="s">
        <v>241</v>
      </c>
      <c r="O66" s="17" t="s">
        <v>43</v>
      </c>
      <c r="P66" s="65"/>
      <c r="Q66" s="26">
        <v>70</v>
      </c>
      <c r="R66" s="325">
        <f t="shared" si="1"/>
        <v>0</v>
      </c>
      <c r="S66" s="126"/>
      <c r="T66" s="26"/>
      <c r="U66" s="26"/>
      <c r="V66" s="26"/>
      <c r="W66" s="1"/>
    </row>
    <row r="67" s="2" customFormat="1" ht="20" customHeight="1" spans="1:23">
      <c r="A67" s="28" t="s">
        <v>302</v>
      </c>
      <c r="B67" s="29" t="s">
        <v>271</v>
      </c>
      <c r="C67" s="346" t="s">
        <v>272</v>
      </c>
      <c r="D67" s="31" t="s">
        <v>24</v>
      </c>
      <c r="E67" s="31" t="s">
        <v>25</v>
      </c>
      <c r="F67" s="347">
        <v>2024</v>
      </c>
      <c r="G67" s="31" t="s">
        <v>273</v>
      </c>
      <c r="H67" s="347" t="s">
        <v>263</v>
      </c>
      <c r="I67" s="558" t="s">
        <v>274</v>
      </c>
      <c r="J67" s="31" t="s">
        <v>275</v>
      </c>
      <c r="K67" s="32">
        <v>42</v>
      </c>
      <c r="L67" s="31">
        <v>70</v>
      </c>
      <c r="M67" s="31" t="s">
        <v>300</v>
      </c>
      <c r="N67" s="20" t="s">
        <v>241</v>
      </c>
      <c r="O67" s="17" t="s">
        <v>43</v>
      </c>
      <c r="P67" s="65"/>
      <c r="Q67" s="26">
        <v>70</v>
      </c>
      <c r="R67" s="325">
        <f t="shared" si="1"/>
        <v>0</v>
      </c>
      <c r="S67" s="126"/>
      <c r="T67" s="211">
        <v>4</v>
      </c>
      <c r="U67" s="26"/>
      <c r="V67" s="26">
        <v>1</v>
      </c>
      <c r="W67" s="1"/>
    </row>
    <row r="68" s="2" customFormat="1" ht="20" customHeight="1" spans="1:23">
      <c r="A68" s="28" t="s">
        <v>303</v>
      </c>
      <c r="B68" s="29" t="s">
        <v>304</v>
      </c>
      <c r="C68" s="346" t="s">
        <v>305</v>
      </c>
      <c r="D68" s="31" t="s">
        <v>24</v>
      </c>
      <c r="E68" s="31" t="s">
        <v>25</v>
      </c>
      <c r="F68" s="347">
        <v>2024</v>
      </c>
      <c r="G68" s="31" t="s">
        <v>306</v>
      </c>
      <c r="H68" s="347" t="s">
        <v>263</v>
      </c>
      <c r="I68" s="558" t="s">
        <v>307</v>
      </c>
      <c r="J68" s="31">
        <v>2023.07</v>
      </c>
      <c r="K68" s="32">
        <v>59.9</v>
      </c>
      <c r="L68" s="31">
        <v>70</v>
      </c>
      <c r="M68" s="31" t="s">
        <v>300</v>
      </c>
      <c r="N68" s="20" t="s">
        <v>241</v>
      </c>
      <c r="O68" s="17" t="s">
        <v>43</v>
      </c>
      <c r="P68" s="65"/>
      <c r="Q68" s="26">
        <v>70</v>
      </c>
      <c r="R68" s="325">
        <f t="shared" si="1"/>
        <v>0</v>
      </c>
      <c r="S68" s="126"/>
      <c r="T68" s="26"/>
      <c r="U68" s="26">
        <v>1</v>
      </c>
      <c r="V68" s="26"/>
      <c r="W68" s="1"/>
    </row>
    <row r="69" s="2" customFormat="1" ht="20" customHeight="1" spans="1:23">
      <c r="A69" s="28" t="s">
        <v>308</v>
      </c>
      <c r="B69" s="29" t="s">
        <v>309</v>
      </c>
      <c r="C69" s="346" t="s">
        <v>310</v>
      </c>
      <c r="D69" s="31" t="s">
        <v>24</v>
      </c>
      <c r="E69" s="31" t="s">
        <v>25</v>
      </c>
      <c r="F69" s="347">
        <v>2024</v>
      </c>
      <c r="G69" s="31" t="s">
        <v>262</v>
      </c>
      <c r="H69" s="347" t="s">
        <v>263</v>
      </c>
      <c r="I69" s="31" t="s">
        <v>311</v>
      </c>
      <c r="J69" s="31" t="s">
        <v>312</v>
      </c>
      <c r="K69" s="32">
        <v>59.9</v>
      </c>
      <c r="L69" s="31">
        <v>70</v>
      </c>
      <c r="M69" s="31" t="s">
        <v>300</v>
      </c>
      <c r="N69" s="325" t="s">
        <v>313</v>
      </c>
      <c r="O69" s="34" t="s">
        <v>141</v>
      </c>
      <c r="P69" s="65"/>
      <c r="Q69" s="26">
        <v>70</v>
      </c>
      <c r="R69" s="325">
        <f t="shared" si="1"/>
        <v>0</v>
      </c>
      <c r="S69" s="126"/>
      <c r="T69" s="26"/>
      <c r="U69" s="26">
        <v>1</v>
      </c>
      <c r="V69" s="26"/>
      <c r="W69" s="1"/>
    </row>
    <row r="70" s="65" customFormat="1" ht="20" customHeight="1" spans="1:23">
      <c r="A70" s="28" t="s">
        <v>314</v>
      </c>
      <c r="B70" s="29" t="s">
        <v>315</v>
      </c>
      <c r="C70" s="346" t="s">
        <v>316</v>
      </c>
      <c r="D70" s="31" t="s">
        <v>24</v>
      </c>
      <c r="E70" s="31" t="s">
        <v>317</v>
      </c>
      <c r="F70" s="347" t="s">
        <v>318</v>
      </c>
      <c r="G70" s="31" t="s">
        <v>319</v>
      </c>
      <c r="H70" s="347" t="s">
        <v>55</v>
      </c>
      <c r="I70" s="31" t="s">
        <v>320</v>
      </c>
      <c r="J70" s="31">
        <v>2023.1</v>
      </c>
      <c r="K70" s="32">
        <v>55.8</v>
      </c>
      <c r="L70" s="31">
        <v>394</v>
      </c>
      <c r="M70" s="31" t="s">
        <v>321</v>
      </c>
      <c r="N70" s="20" t="s">
        <v>322</v>
      </c>
      <c r="O70" s="17" t="s">
        <v>43</v>
      </c>
      <c r="Q70" s="16">
        <v>394</v>
      </c>
      <c r="R70" s="325">
        <f t="shared" si="1"/>
        <v>0</v>
      </c>
      <c r="S70" s="55"/>
      <c r="T70" s="84">
        <v>3</v>
      </c>
      <c r="U70" s="16"/>
      <c r="V70" s="26">
        <v>1</v>
      </c>
      <c r="W70" s="67"/>
    </row>
    <row r="71" s="65" customFormat="1" ht="21" customHeight="1" spans="1:23">
      <c r="A71" s="28" t="s">
        <v>323</v>
      </c>
      <c r="B71" s="29" t="s">
        <v>324</v>
      </c>
      <c r="C71" s="351" t="s">
        <v>325</v>
      </c>
      <c r="D71" s="31" t="s">
        <v>24</v>
      </c>
      <c r="E71" s="31" t="s">
        <v>317</v>
      </c>
      <c r="F71" s="347" t="s">
        <v>318</v>
      </c>
      <c r="G71" s="352" t="s">
        <v>326</v>
      </c>
      <c r="H71" s="353" t="s">
        <v>327</v>
      </c>
      <c r="I71" s="559" t="s">
        <v>328</v>
      </c>
      <c r="J71" s="31">
        <v>2019.07</v>
      </c>
      <c r="K71" s="355">
        <v>48</v>
      </c>
      <c r="L71" s="31">
        <v>394</v>
      </c>
      <c r="M71" s="31" t="s">
        <v>321</v>
      </c>
      <c r="N71" s="20" t="s">
        <v>322</v>
      </c>
      <c r="O71" s="17" t="s">
        <v>43</v>
      </c>
      <c r="P71" s="334" t="s">
        <v>75</v>
      </c>
      <c r="Q71" s="16">
        <v>394</v>
      </c>
      <c r="R71" s="325">
        <f t="shared" si="1"/>
        <v>0</v>
      </c>
      <c r="S71" s="55"/>
      <c r="T71" s="84">
        <v>3</v>
      </c>
      <c r="U71" s="16"/>
      <c r="V71" s="26">
        <v>1</v>
      </c>
      <c r="W71" s="67"/>
    </row>
    <row r="72" s="65" customFormat="1" ht="21" customHeight="1" spans="1:23">
      <c r="A72" s="28" t="s">
        <v>329</v>
      </c>
      <c r="B72" s="29" t="s">
        <v>330</v>
      </c>
      <c r="C72" s="346" t="s">
        <v>331</v>
      </c>
      <c r="D72" s="31" t="s">
        <v>24</v>
      </c>
      <c r="E72" s="31" t="s">
        <v>317</v>
      </c>
      <c r="F72" s="347" t="s">
        <v>78</v>
      </c>
      <c r="G72" s="31" t="s">
        <v>332</v>
      </c>
      <c r="H72" s="347" t="s">
        <v>146</v>
      </c>
      <c r="I72" s="31" t="s">
        <v>333</v>
      </c>
      <c r="J72" s="31">
        <v>2019.08</v>
      </c>
      <c r="K72" s="32">
        <v>33</v>
      </c>
      <c r="L72" s="31">
        <v>63</v>
      </c>
      <c r="M72" s="31" t="s">
        <v>321</v>
      </c>
      <c r="N72" s="20" t="s">
        <v>322</v>
      </c>
      <c r="O72" s="17" t="s">
        <v>43</v>
      </c>
      <c r="Q72" s="16">
        <v>63</v>
      </c>
      <c r="R72" s="325">
        <f t="shared" si="1"/>
        <v>0</v>
      </c>
      <c r="S72" s="55"/>
      <c r="T72" s="16"/>
      <c r="U72" s="16"/>
      <c r="V72" s="16"/>
      <c r="W72" s="67"/>
    </row>
    <row r="73" s="65" customFormat="1" ht="21" customHeight="1" spans="1:23">
      <c r="A73" s="28" t="s">
        <v>334</v>
      </c>
      <c r="B73" s="29" t="s">
        <v>335</v>
      </c>
      <c r="C73" s="346" t="s">
        <v>336</v>
      </c>
      <c r="D73" s="31" t="s">
        <v>24</v>
      </c>
      <c r="E73" s="31" t="s">
        <v>317</v>
      </c>
      <c r="F73" s="347" t="s">
        <v>78</v>
      </c>
      <c r="G73" s="31" t="s">
        <v>337</v>
      </c>
      <c r="H73" s="347" t="s">
        <v>338</v>
      </c>
      <c r="I73" s="31" t="s">
        <v>339</v>
      </c>
      <c r="J73" s="31">
        <v>2022.08</v>
      </c>
      <c r="K73" s="32">
        <v>26</v>
      </c>
      <c r="L73" s="31">
        <v>63</v>
      </c>
      <c r="M73" s="31" t="s">
        <v>321</v>
      </c>
      <c r="N73" s="20" t="s">
        <v>340</v>
      </c>
      <c r="O73" s="34" t="s">
        <v>141</v>
      </c>
      <c r="Q73" s="16">
        <v>63</v>
      </c>
      <c r="R73" s="325">
        <f t="shared" si="1"/>
        <v>0</v>
      </c>
      <c r="S73" s="55"/>
      <c r="T73" s="16"/>
      <c r="U73" s="16"/>
      <c r="V73" s="16"/>
      <c r="W73" s="67"/>
    </row>
    <row r="74" s="65" customFormat="1" ht="21" customHeight="1" spans="1:23">
      <c r="A74" s="28" t="s">
        <v>341</v>
      </c>
      <c r="B74" s="29" t="s">
        <v>342</v>
      </c>
      <c r="C74" s="346" t="s">
        <v>343</v>
      </c>
      <c r="D74" s="31" t="s">
        <v>24</v>
      </c>
      <c r="E74" s="31" t="s">
        <v>317</v>
      </c>
      <c r="F74" s="347" t="s">
        <v>26</v>
      </c>
      <c r="G74" s="31" t="s">
        <v>344</v>
      </c>
      <c r="H74" s="347" t="s">
        <v>55</v>
      </c>
      <c r="I74" s="31" t="s">
        <v>345</v>
      </c>
      <c r="J74" s="31">
        <v>2019.05</v>
      </c>
      <c r="K74" s="32">
        <v>49.8</v>
      </c>
      <c r="L74" s="31">
        <v>332</v>
      </c>
      <c r="M74" s="31" t="s">
        <v>321</v>
      </c>
      <c r="N74" s="20" t="s">
        <v>322</v>
      </c>
      <c r="O74" s="17" t="s">
        <v>43</v>
      </c>
      <c r="Q74" s="16">
        <v>332</v>
      </c>
      <c r="R74" s="325">
        <f t="shared" si="1"/>
        <v>0</v>
      </c>
      <c r="S74" s="55"/>
      <c r="T74" s="84">
        <v>3</v>
      </c>
      <c r="U74" s="16"/>
      <c r="V74" s="26">
        <v>1</v>
      </c>
      <c r="W74" s="67"/>
    </row>
    <row r="75" s="65" customFormat="1" ht="21" customHeight="1" spans="1:23">
      <c r="A75" s="28" t="s">
        <v>346</v>
      </c>
      <c r="B75" s="29" t="s">
        <v>347</v>
      </c>
      <c r="C75" s="346" t="s">
        <v>348</v>
      </c>
      <c r="D75" s="31" t="s">
        <v>24</v>
      </c>
      <c r="E75" s="31" t="s">
        <v>317</v>
      </c>
      <c r="F75" s="347" t="s">
        <v>26</v>
      </c>
      <c r="G75" s="31" t="s">
        <v>349</v>
      </c>
      <c r="H75" s="347" t="s">
        <v>137</v>
      </c>
      <c r="I75" s="31" t="s">
        <v>350</v>
      </c>
      <c r="J75" s="31">
        <v>2019.1</v>
      </c>
      <c r="K75" s="32">
        <v>62</v>
      </c>
      <c r="L75" s="31">
        <v>118</v>
      </c>
      <c r="M75" s="31" t="s">
        <v>351</v>
      </c>
      <c r="N75" s="20" t="s">
        <v>352</v>
      </c>
      <c r="O75" s="17" t="s">
        <v>43</v>
      </c>
      <c r="Q75" s="16">
        <v>118</v>
      </c>
      <c r="R75" s="325">
        <f t="shared" si="1"/>
        <v>0</v>
      </c>
      <c r="S75" s="55"/>
      <c r="T75" s="84">
        <v>3</v>
      </c>
      <c r="U75" s="16"/>
      <c r="V75" s="26">
        <v>1</v>
      </c>
      <c r="W75" s="67"/>
    </row>
    <row r="76" s="65" customFormat="1" ht="21" customHeight="1" spans="1:23">
      <c r="A76" s="28" t="s">
        <v>353</v>
      </c>
      <c r="B76" s="29" t="s">
        <v>354</v>
      </c>
      <c r="C76" s="346" t="s">
        <v>355</v>
      </c>
      <c r="D76" s="31" t="s">
        <v>24</v>
      </c>
      <c r="E76" s="31" t="s">
        <v>317</v>
      </c>
      <c r="F76" s="347" t="s">
        <v>26</v>
      </c>
      <c r="G76" s="31" t="s">
        <v>356</v>
      </c>
      <c r="H76" s="347" t="s">
        <v>357</v>
      </c>
      <c r="I76" s="31" t="s">
        <v>358</v>
      </c>
      <c r="J76" s="31">
        <v>2021.07</v>
      </c>
      <c r="K76" s="32">
        <v>52</v>
      </c>
      <c r="L76" s="31">
        <v>118</v>
      </c>
      <c r="M76" s="31" t="s">
        <v>351</v>
      </c>
      <c r="N76" s="20" t="s">
        <v>322</v>
      </c>
      <c r="O76" s="17" t="s">
        <v>43</v>
      </c>
      <c r="Q76" s="16">
        <v>118</v>
      </c>
      <c r="R76" s="325">
        <f t="shared" si="1"/>
        <v>0</v>
      </c>
      <c r="S76" s="55"/>
      <c r="T76" s="84">
        <v>3</v>
      </c>
      <c r="U76" s="16"/>
      <c r="V76" s="26">
        <v>1</v>
      </c>
      <c r="W76" s="67"/>
    </row>
    <row r="77" s="65" customFormat="1" ht="21" customHeight="1" spans="1:23">
      <c r="A77" s="28" t="s">
        <v>359</v>
      </c>
      <c r="B77" s="29" t="s">
        <v>360</v>
      </c>
      <c r="C77" s="346" t="s">
        <v>360</v>
      </c>
      <c r="D77" s="31" t="s">
        <v>24</v>
      </c>
      <c r="E77" s="31" t="s">
        <v>317</v>
      </c>
      <c r="F77" s="347" t="s">
        <v>26</v>
      </c>
      <c r="G77" s="31" t="s">
        <v>361</v>
      </c>
      <c r="H77" s="347" t="s">
        <v>338</v>
      </c>
      <c r="I77" s="31" t="s">
        <v>362</v>
      </c>
      <c r="J77" s="31">
        <v>2024.07</v>
      </c>
      <c r="K77" s="32">
        <v>46</v>
      </c>
      <c r="L77" s="31">
        <v>118</v>
      </c>
      <c r="M77" s="31" t="s">
        <v>351</v>
      </c>
      <c r="N77" s="20" t="s">
        <v>363</v>
      </c>
      <c r="O77" s="34" t="s">
        <v>141</v>
      </c>
      <c r="Q77" s="16">
        <v>118</v>
      </c>
      <c r="R77" s="325">
        <f t="shared" si="1"/>
        <v>0</v>
      </c>
      <c r="S77" s="55"/>
      <c r="T77" s="84">
        <v>3</v>
      </c>
      <c r="U77" s="16"/>
      <c r="V77" s="26">
        <v>1</v>
      </c>
      <c r="W77" s="67"/>
    </row>
    <row r="78" s="65" customFormat="1" ht="21" customHeight="1" spans="1:23">
      <c r="A78" s="28" t="s">
        <v>364</v>
      </c>
      <c r="B78" s="29" t="s">
        <v>365</v>
      </c>
      <c r="C78" s="346" t="s">
        <v>366</v>
      </c>
      <c r="D78" s="31" t="s">
        <v>24</v>
      </c>
      <c r="E78" s="31" t="s">
        <v>317</v>
      </c>
      <c r="F78" s="347" t="s">
        <v>26</v>
      </c>
      <c r="G78" s="31" t="s">
        <v>367</v>
      </c>
      <c r="H78" s="347" t="s">
        <v>55</v>
      </c>
      <c r="I78" s="31" t="s">
        <v>368</v>
      </c>
      <c r="J78" s="31">
        <v>2024.03</v>
      </c>
      <c r="K78" s="32">
        <v>45</v>
      </c>
      <c r="L78" s="31">
        <v>83</v>
      </c>
      <c r="M78" s="31" t="s">
        <v>369</v>
      </c>
      <c r="N78" s="20" t="s">
        <v>322</v>
      </c>
      <c r="O78" s="17" t="s">
        <v>43</v>
      </c>
      <c r="Q78" s="16">
        <v>83</v>
      </c>
      <c r="R78" s="325">
        <f t="shared" si="1"/>
        <v>0</v>
      </c>
      <c r="S78" s="55"/>
      <c r="T78" s="16"/>
      <c r="U78" s="16"/>
      <c r="V78" s="16"/>
      <c r="W78" s="67"/>
    </row>
    <row r="79" s="65" customFormat="1" ht="21" customHeight="1" spans="1:23">
      <c r="A79" s="28" t="s">
        <v>370</v>
      </c>
      <c r="B79" s="29" t="s">
        <v>371</v>
      </c>
      <c r="C79" s="346" t="s">
        <v>372</v>
      </c>
      <c r="D79" s="31" t="s">
        <v>24</v>
      </c>
      <c r="E79" s="31" t="s">
        <v>317</v>
      </c>
      <c r="F79" s="347" t="s">
        <v>26</v>
      </c>
      <c r="G79" s="31" t="s">
        <v>373</v>
      </c>
      <c r="H79" s="347" t="s">
        <v>374</v>
      </c>
      <c r="I79" s="31" t="s">
        <v>375</v>
      </c>
      <c r="J79" s="31">
        <v>2020.11</v>
      </c>
      <c r="K79" s="32">
        <v>63</v>
      </c>
      <c r="L79" s="31">
        <v>83</v>
      </c>
      <c r="M79" s="31" t="s">
        <v>369</v>
      </c>
      <c r="N79" s="20" t="s">
        <v>352</v>
      </c>
      <c r="O79" s="17" t="s">
        <v>43</v>
      </c>
      <c r="Q79" s="16">
        <v>83</v>
      </c>
      <c r="R79" s="325">
        <f t="shared" si="1"/>
        <v>0</v>
      </c>
      <c r="S79" s="55"/>
      <c r="T79" s="16"/>
      <c r="U79" s="16"/>
      <c r="V79" s="16"/>
      <c r="W79" s="67"/>
    </row>
    <row r="80" s="65" customFormat="1" ht="21" customHeight="1" spans="1:23">
      <c r="A80" s="28" t="s">
        <v>376</v>
      </c>
      <c r="B80" s="29" t="s">
        <v>377</v>
      </c>
      <c r="C80" s="346" t="s">
        <v>378</v>
      </c>
      <c r="D80" s="31" t="s">
        <v>24</v>
      </c>
      <c r="E80" s="31" t="s">
        <v>317</v>
      </c>
      <c r="F80" s="347" t="s">
        <v>26</v>
      </c>
      <c r="G80" s="31" t="s">
        <v>379</v>
      </c>
      <c r="H80" s="347" t="s">
        <v>374</v>
      </c>
      <c r="I80" s="31" t="s">
        <v>380</v>
      </c>
      <c r="J80" s="31">
        <v>2025.02</v>
      </c>
      <c r="K80" s="32">
        <v>59.8</v>
      </c>
      <c r="L80" s="31">
        <v>83</v>
      </c>
      <c r="M80" s="31" t="s">
        <v>369</v>
      </c>
      <c r="N80" s="20" t="s">
        <v>381</v>
      </c>
      <c r="O80" s="34" t="s">
        <v>141</v>
      </c>
      <c r="Q80" s="16">
        <v>83</v>
      </c>
      <c r="R80" s="325">
        <f t="shared" si="1"/>
        <v>0</v>
      </c>
      <c r="S80" s="55"/>
      <c r="T80" s="16"/>
      <c r="U80" s="16"/>
      <c r="V80" s="16"/>
      <c r="W80" s="67"/>
    </row>
    <row r="81" s="65" customFormat="1" ht="21" customHeight="1" spans="1:23">
      <c r="A81" s="28" t="s">
        <v>382</v>
      </c>
      <c r="B81" s="29" t="s">
        <v>383</v>
      </c>
      <c r="C81" s="346" t="s">
        <v>384</v>
      </c>
      <c r="D81" s="31" t="s">
        <v>24</v>
      </c>
      <c r="E81" s="31" t="s">
        <v>317</v>
      </c>
      <c r="F81" s="347" t="s">
        <v>26</v>
      </c>
      <c r="G81" s="31" t="s">
        <v>385</v>
      </c>
      <c r="H81" s="347" t="s">
        <v>55</v>
      </c>
      <c r="I81" s="31" t="s">
        <v>386</v>
      </c>
      <c r="J81" s="31">
        <v>2019.09</v>
      </c>
      <c r="K81" s="32">
        <v>44.8</v>
      </c>
      <c r="L81" s="31">
        <v>131</v>
      </c>
      <c r="M81" s="31" t="s">
        <v>387</v>
      </c>
      <c r="N81" s="20" t="s">
        <v>322</v>
      </c>
      <c r="O81" s="17" t="s">
        <v>43</v>
      </c>
      <c r="Q81" s="16">
        <v>131</v>
      </c>
      <c r="R81" s="327">
        <f t="shared" si="1"/>
        <v>0</v>
      </c>
      <c r="S81" s="55"/>
      <c r="T81" s="84">
        <v>7</v>
      </c>
      <c r="U81" s="16"/>
      <c r="V81" s="26">
        <v>1</v>
      </c>
      <c r="W81" s="67"/>
    </row>
    <row r="82" s="65" customFormat="1" ht="21" customHeight="1" spans="1:23">
      <c r="A82" s="28" t="s">
        <v>388</v>
      </c>
      <c r="B82" s="29" t="s">
        <v>389</v>
      </c>
      <c r="C82" s="346" t="s">
        <v>390</v>
      </c>
      <c r="D82" s="31" t="s">
        <v>24</v>
      </c>
      <c r="E82" s="31" t="s">
        <v>317</v>
      </c>
      <c r="F82" s="347" t="s">
        <v>26</v>
      </c>
      <c r="G82" s="31" t="s">
        <v>391</v>
      </c>
      <c r="H82" s="347" t="s">
        <v>374</v>
      </c>
      <c r="I82" s="558" t="s">
        <v>392</v>
      </c>
      <c r="J82" s="31">
        <v>2022.06</v>
      </c>
      <c r="K82" s="32">
        <v>65</v>
      </c>
      <c r="L82" s="31">
        <v>131</v>
      </c>
      <c r="M82" s="31" t="s">
        <v>387</v>
      </c>
      <c r="N82" s="20" t="s">
        <v>393</v>
      </c>
      <c r="O82" s="34" t="s">
        <v>141</v>
      </c>
      <c r="Q82" s="16">
        <v>131</v>
      </c>
      <c r="R82" s="325">
        <f t="shared" si="1"/>
        <v>0</v>
      </c>
      <c r="S82" s="55"/>
      <c r="T82" s="16"/>
      <c r="U82" s="16"/>
      <c r="V82" s="16"/>
      <c r="W82" s="67"/>
    </row>
    <row r="83" s="65" customFormat="1" ht="21" customHeight="1" spans="1:23">
      <c r="A83" s="28" t="s">
        <v>394</v>
      </c>
      <c r="B83" s="29" t="s">
        <v>395</v>
      </c>
      <c r="C83" s="346" t="s">
        <v>396</v>
      </c>
      <c r="D83" s="31" t="s">
        <v>24</v>
      </c>
      <c r="E83" s="31" t="s">
        <v>317</v>
      </c>
      <c r="F83" s="347" t="s">
        <v>26</v>
      </c>
      <c r="G83" s="31" t="s">
        <v>397</v>
      </c>
      <c r="H83" s="347" t="s">
        <v>398</v>
      </c>
      <c r="I83" s="31" t="s">
        <v>399</v>
      </c>
      <c r="J83" s="31">
        <v>2025.05</v>
      </c>
      <c r="K83" s="32">
        <v>49.8</v>
      </c>
      <c r="L83" s="31">
        <v>131</v>
      </c>
      <c r="M83" s="31" t="s">
        <v>387</v>
      </c>
      <c r="N83" s="20" t="s">
        <v>400</v>
      </c>
      <c r="O83" s="34" t="s">
        <v>141</v>
      </c>
      <c r="Q83" s="16">
        <v>134</v>
      </c>
      <c r="R83" s="327">
        <f t="shared" si="1"/>
        <v>-3</v>
      </c>
      <c r="S83" s="55"/>
      <c r="T83" s="84">
        <v>7</v>
      </c>
      <c r="U83" s="16"/>
      <c r="V83" s="26">
        <v>1</v>
      </c>
      <c r="W83" s="67"/>
    </row>
    <row r="84" s="2" customFormat="1" ht="21" customHeight="1" spans="1:23">
      <c r="A84" s="28" t="s">
        <v>401</v>
      </c>
      <c r="B84" s="29" t="s">
        <v>227</v>
      </c>
      <c r="C84" s="346" t="s">
        <v>227</v>
      </c>
      <c r="D84" s="31" t="s">
        <v>24</v>
      </c>
      <c r="E84" s="31"/>
      <c r="F84" s="356">
        <v>2024</v>
      </c>
      <c r="G84" s="31"/>
      <c r="H84" s="347"/>
      <c r="I84" s="31"/>
      <c r="J84" s="31"/>
      <c r="K84" s="31"/>
      <c r="L84" s="31">
        <v>694</v>
      </c>
      <c r="M84" s="31" t="s">
        <v>402</v>
      </c>
      <c r="N84" s="16"/>
      <c r="O84" s="126"/>
      <c r="P84" s="357"/>
      <c r="Q84" s="358">
        <v>694</v>
      </c>
      <c r="R84" s="359">
        <f t="shared" si="1"/>
        <v>0</v>
      </c>
      <c r="S84" s="360"/>
      <c r="T84" s="361">
        <v>16</v>
      </c>
      <c r="U84" s="16"/>
      <c r="V84" s="16"/>
      <c r="W84" s="1"/>
    </row>
    <row r="85" s="2" customFormat="1" ht="23" customHeight="1" spans="1:23">
      <c r="A85" s="28" t="s">
        <v>403</v>
      </c>
      <c r="B85" s="362" t="s">
        <v>234</v>
      </c>
      <c r="C85" s="346" t="s">
        <v>404</v>
      </c>
      <c r="D85" s="31" t="s">
        <v>24</v>
      </c>
      <c r="E85" s="31" t="s">
        <v>36</v>
      </c>
      <c r="F85" s="347">
        <v>2024</v>
      </c>
      <c r="G85" s="31" t="s">
        <v>236</v>
      </c>
      <c r="H85" s="31" t="s">
        <v>237</v>
      </c>
      <c r="I85" s="558" t="s">
        <v>238</v>
      </c>
      <c r="J85" s="31" t="s">
        <v>239</v>
      </c>
      <c r="K85" s="32">
        <v>45</v>
      </c>
      <c r="L85" s="16">
        <v>18</v>
      </c>
      <c r="M85" s="31" t="s">
        <v>240</v>
      </c>
      <c r="N85" s="363" t="s">
        <v>241</v>
      </c>
      <c r="O85" s="16" t="s">
        <v>405</v>
      </c>
      <c r="P85" s="364"/>
      <c r="Q85" s="26">
        <v>18</v>
      </c>
      <c r="R85" s="359">
        <f t="shared" si="1"/>
        <v>0</v>
      </c>
      <c r="S85" s="126"/>
      <c r="T85" s="26"/>
      <c r="U85" s="26"/>
      <c r="V85" s="26"/>
      <c r="W85" s="1"/>
    </row>
    <row r="86" s="305" customFormat="1" ht="23" customHeight="1" spans="1:23">
      <c r="A86" s="28" t="s">
        <v>406</v>
      </c>
      <c r="B86" s="362" t="s">
        <v>243</v>
      </c>
      <c r="C86" s="346" t="s">
        <v>243</v>
      </c>
      <c r="D86" s="31" t="s">
        <v>24</v>
      </c>
      <c r="E86" s="31" t="s">
        <v>25</v>
      </c>
      <c r="F86" s="347">
        <v>2024</v>
      </c>
      <c r="G86" s="31" t="s">
        <v>244</v>
      </c>
      <c r="H86" s="31" t="s">
        <v>80</v>
      </c>
      <c r="I86" s="558" t="s">
        <v>245</v>
      </c>
      <c r="J86" s="31">
        <v>2023.08</v>
      </c>
      <c r="K86" s="31">
        <v>59</v>
      </c>
      <c r="L86" s="16">
        <v>18</v>
      </c>
      <c r="M86" s="31" t="s">
        <v>240</v>
      </c>
      <c r="N86" s="26" t="s">
        <v>246</v>
      </c>
      <c r="O86" s="16" t="s">
        <v>405</v>
      </c>
      <c r="P86" s="364"/>
      <c r="Q86" s="29">
        <v>18</v>
      </c>
      <c r="R86" s="359">
        <f t="shared" si="1"/>
        <v>0</v>
      </c>
      <c r="S86" s="29"/>
      <c r="T86" s="29"/>
      <c r="U86" s="29"/>
      <c r="V86" s="29"/>
    </row>
    <row r="87" s="305" customFormat="1" ht="23" customHeight="1" spans="1:23">
      <c r="A87" s="28" t="s">
        <v>407</v>
      </c>
      <c r="B87" s="362" t="s">
        <v>248</v>
      </c>
      <c r="C87" s="346" t="s">
        <v>249</v>
      </c>
      <c r="D87" s="31" t="s">
        <v>24</v>
      </c>
      <c r="E87" s="31" t="s">
        <v>25</v>
      </c>
      <c r="F87" s="347">
        <v>2024</v>
      </c>
      <c r="G87" s="31" t="s">
        <v>250</v>
      </c>
      <c r="H87" s="31" t="s">
        <v>80</v>
      </c>
      <c r="I87" s="558" t="s">
        <v>251</v>
      </c>
      <c r="J87" s="31" t="s">
        <v>252</v>
      </c>
      <c r="K87" s="31">
        <v>49</v>
      </c>
      <c r="L87" s="16">
        <v>18</v>
      </c>
      <c r="M87" s="31" t="s">
        <v>240</v>
      </c>
      <c r="N87" s="26" t="s">
        <v>246</v>
      </c>
      <c r="O87" s="16" t="s">
        <v>405</v>
      </c>
      <c r="P87" s="364"/>
      <c r="Q87" s="29">
        <v>18</v>
      </c>
      <c r="R87" s="359">
        <f t="shared" si="1"/>
        <v>0</v>
      </c>
      <c r="S87" s="29"/>
      <c r="T87" s="29"/>
      <c r="U87" s="29"/>
      <c r="V87" s="29"/>
    </row>
    <row r="88" s="2" customFormat="1" ht="23" customHeight="1" spans="1:23">
      <c r="A88" s="28" t="s">
        <v>408</v>
      </c>
      <c r="B88" s="362" t="s">
        <v>254</v>
      </c>
      <c r="C88" s="346" t="s">
        <v>255</v>
      </c>
      <c r="D88" s="31" t="s">
        <v>24</v>
      </c>
      <c r="E88" s="31" t="s">
        <v>25</v>
      </c>
      <c r="F88" s="347">
        <v>2024</v>
      </c>
      <c r="G88" s="31" t="s">
        <v>256</v>
      </c>
      <c r="H88" s="31" t="s">
        <v>55</v>
      </c>
      <c r="I88" s="558" t="s">
        <v>257</v>
      </c>
      <c r="J88" s="31" t="s">
        <v>258</v>
      </c>
      <c r="K88" s="32">
        <v>42</v>
      </c>
      <c r="L88" s="16">
        <v>18</v>
      </c>
      <c r="M88" s="31" t="s">
        <v>240</v>
      </c>
      <c r="N88" s="16" t="s">
        <v>241</v>
      </c>
      <c r="O88" s="16" t="s">
        <v>405</v>
      </c>
      <c r="P88" s="364"/>
      <c r="Q88" s="26">
        <v>18</v>
      </c>
      <c r="R88" s="359">
        <f t="shared" si="1"/>
        <v>0</v>
      </c>
      <c r="S88" s="126"/>
      <c r="T88" s="26"/>
      <c r="U88" s="26"/>
      <c r="V88" s="26"/>
      <c r="W88" s="1"/>
    </row>
    <row r="89" s="2" customFormat="1" ht="23" customHeight="1" spans="1:23">
      <c r="A89" s="28" t="s">
        <v>409</v>
      </c>
      <c r="B89" s="362" t="s">
        <v>260</v>
      </c>
      <c r="C89" s="346" t="s">
        <v>261</v>
      </c>
      <c r="D89" s="31" t="s">
        <v>24</v>
      </c>
      <c r="E89" s="31" t="s">
        <v>25</v>
      </c>
      <c r="F89" s="347">
        <v>2024</v>
      </c>
      <c r="G89" s="31" t="s">
        <v>262</v>
      </c>
      <c r="H89" s="31" t="s">
        <v>263</v>
      </c>
      <c r="I89" s="558" t="s">
        <v>264</v>
      </c>
      <c r="J89" s="31" t="s">
        <v>265</v>
      </c>
      <c r="K89" s="32">
        <v>48</v>
      </c>
      <c r="L89" s="16">
        <v>18</v>
      </c>
      <c r="M89" s="31" t="s">
        <v>240</v>
      </c>
      <c r="N89" s="16" t="s">
        <v>241</v>
      </c>
      <c r="O89" s="16" t="s">
        <v>405</v>
      </c>
      <c r="P89" s="364"/>
      <c r="Q89" s="26">
        <v>18</v>
      </c>
      <c r="R89" s="359">
        <f t="shared" si="1"/>
        <v>0</v>
      </c>
      <c r="S89" s="126"/>
      <c r="T89" s="211">
        <v>2</v>
      </c>
      <c r="U89" s="26"/>
      <c r="V89" s="26">
        <v>1</v>
      </c>
      <c r="W89" s="1"/>
    </row>
    <row r="90" s="2" customFormat="1" ht="23" customHeight="1" spans="1:23">
      <c r="A90" s="28" t="s">
        <v>410</v>
      </c>
      <c r="B90" s="362" t="s">
        <v>267</v>
      </c>
      <c r="C90" s="346" t="s">
        <v>267</v>
      </c>
      <c r="D90" s="31" t="s">
        <v>24</v>
      </c>
      <c r="E90" s="31" t="s">
        <v>25</v>
      </c>
      <c r="F90" s="347">
        <v>2024</v>
      </c>
      <c r="G90" s="31" t="s">
        <v>268</v>
      </c>
      <c r="H90" s="31" t="s">
        <v>263</v>
      </c>
      <c r="I90" s="558" t="s">
        <v>269</v>
      </c>
      <c r="J90" s="31">
        <v>2022.01</v>
      </c>
      <c r="K90" s="32">
        <v>49.9</v>
      </c>
      <c r="L90" s="16">
        <v>18</v>
      </c>
      <c r="M90" s="31" t="s">
        <v>240</v>
      </c>
      <c r="N90" s="16" t="s">
        <v>241</v>
      </c>
      <c r="O90" s="16" t="s">
        <v>405</v>
      </c>
      <c r="P90" s="364"/>
      <c r="Q90" s="26">
        <v>18</v>
      </c>
      <c r="R90" s="359">
        <f t="shared" si="1"/>
        <v>0</v>
      </c>
      <c r="S90" s="126"/>
      <c r="T90" s="26"/>
      <c r="U90" s="26"/>
      <c r="V90" s="26"/>
      <c r="W90" s="1"/>
    </row>
    <row r="91" s="2" customFormat="1" ht="25" customHeight="1" spans="1:23">
      <c r="A91" s="28" t="s">
        <v>411</v>
      </c>
      <c r="B91" s="29" t="s">
        <v>227</v>
      </c>
      <c r="C91" s="346" t="s">
        <v>227</v>
      </c>
      <c r="D91" s="31" t="s">
        <v>24</v>
      </c>
      <c r="E91" s="31"/>
      <c r="F91" s="347">
        <v>2024</v>
      </c>
      <c r="G91" s="31"/>
      <c r="H91" s="31"/>
      <c r="I91" s="31"/>
      <c r="J91" s="31"/>
      <c r="K91" s="31"/>
      <c r="L91" s="16">
        <v>18</v>
      </c>
      <c r="M91" s="31" t="s">
        <v>240</v>
      </c>
      <c r="N91" s="365"/>
      <c r="O91" s="16" t="s">
        <v>405</v>
      </c>
      <c r="P91" s="364"/>
      <c r="Q91" s="26">
        <v>18</v>
      </c>
      <c r="R91" s="359">
        <f t="shared" si="1"/>
        <v>0</v>
      </c>
      <c r="S91" s="126"/>
      <c r="T91" s="26"/>
      <c r="U91" s="26"/>
      <c r="V91" s="26"/>
      <c r="W91" s="1"/>
    </row>
    <row r="92" s="4" customFormat="1" ht="21" customHeight="1" spans="1:23">
      <c r="A92" s="28"/>
      <c r="B92" s="29"/>
      <c r="C92" s="346"/>
      <c r="D92" s="31"/>
      <c r="E92" s="31"/>
      <c r="F92" s="347"/>
      <c r="G92" s="31"/>
      <c r="H92" s="347"/>
      <c r="I92" s="31"/>
      <c r="J92" s="31"/>
      <c r="K92" s="31"/>
      <c r="L92" s="31"/>
      <c r="M92" s="31"/>
      <c r="N92" s="16"/>
      <c r="O92" s="126"/>
      <c r="P92" s="126"/>
      <c r="Q92" s="366"/>
      <c r="R92" s="26"/>
      <c r="S92" s="367"/>
      <c r="T92" s="150"/>
      <c r="U92" s="16"/>
      <c r="V92" s="16"/>
      <c r="W92" s="12"/>
    </row>
    <row r="93" s="4" customFormat="1" ht="21" customHeight="1" spans="1:23">
      <c r="A93" s="28"/>
      <c r="B93" s="29"/>
      <c r="C93" s="346"/>
      <c r="D93" s="31"/>
      <c r="E93" s="31"/>
      <c r="F93" s="347"/>
      <c r="G93" s="31"/>
      <c r="H93" s="347"/>
      <c r="I93" s="31"/>
      <c r="J93" s="31"/>
      <c r="K93" s="31"/>
      <c r="L93" s="31"/>
      <c r="M93" s="31"/>
      <c r="N93" s="16"/>
      <c r="O93" s="126"/>
      <c r="P93" s="126"/>
      <c r="Q93" s="31"/>
      <c r="R93" s="26"/>
      <c r="S93" s="55"/>
      <c r="T93" s="16"/>
      <c r="U93" s="16"/>
      <c r="V93" s="16"/>
      <c r="W93" s="12"/>
    </row>
    <row r="94" s="4" customFormat="1" ht="21" customHeight="1" spans="1:23">
      <c r="A94" s="28"/>
      <c r="B94" s="29"/>
      <c r="C94" s="346"/>
      <c r="D94" s="31"/>
      <c r="E94" s="31"/>
      <c r="F94" s="347"/>
      <c r="G94" s="31"/>
      <c r="H94" s="347"/>
      <c r="I94" s="31"/>
      <c r="J94" s="31"/>
      <c r="K94" s="31"/>
      <c r="L94" s="31"/>
      <c r="M94" s="31"/>
      <c r="N94" s="16"/>
      <c r="O94" s="126"/>
      <c r="P94" s="126"/>
      <c r="Q94" s="31"/>
      <c r="R94" s="26"/>
      <c r="S94" s="55"/>
      <c r="T94" s="16"/>
      <c r="U94" s="16"/>
      <c r="V94" s="16"/>
      <c r="W94" s="12"/>
    </row>
    <row r="95" s="4" customFormat="1" ht="21" customHeight="1" spans="1:23">
      <c r="A95" s="28"/>
      <c r="B95" s="29"/>
      <c r="C95" s="346"/>
      <c r="D95" s="31"/>
      <c r="E95" s="31"/>
      <c r="F95" s="347"/>
      <c r="G95" s="31"/>
      <c r="H95" s="347"/>
      <c r="I95" s="31"/>
      <c r="J95" s="31"/>
      <c r="K95" s="31"/>
      <c r="L95" s="31"/>
      <c r="M95" s="31"/>
      <c r="N95" s="16"/>
      <c r="O95" s="126"/>
      <c r="P95" s="126"/>
      <c r="Q95" s="31"/>
      <c r="R95" s="26"/>
      <c r="S95" s="55"/>
      <c r="T95" s="16"/>
      <c r="U95" s="16"/>
      <c r="V95" s="16"/>
      <c r="W95" s="12"/>
    </row>
    <row r="96" s="4" customFormat="1" ht="21" customHeight="1" spans="1:23">
      <c r="A96" s="28"/>
      <c r="B96" s="29"/>
      <c r="C96" s="346"/>
      <c r="D96" s="31"/>
      <c r="E96" s="31"/>
      <c r="F96" s="347"/>
      <c r="G96" s="31"/>
      <c r="H96" s="347"/>
      <c r="I96" s="31"/>
      <c r="J96" s="31"/>
      <c r="K96" s="31"/>
      <c r="L96" s="31"/>
      <c r="M96" s="31"/>
      <c r="N96" s="16"/>
      <c r="O96" s="126"/>
      <c r="P96" s="126"/>
      <c r="Q96" s="31"/>
      <c r="R96" s="26"/>
      <c r="S96" s="55"/>
      <c r="T96" s="16"/>
      <c r="U96" s="16"/>
      <c r="V96" s="16"/>
      <c r="W96" s="12"/>
    </row>
    <row r="97" s="4" customFormat="1" ht="21" customHeight="1" spans="1:23">
      <c r="A97" s="28"/>
      <c r="B97" s="29"/>
      <c r="C97" s="346"/>
      <c r="D97" s="31"/>
      <c r="E97" s="31"/>
      <c r="F97" s="347"/>
      <c r="G97" s="31"/>
      <c r="H97" s="347"/>
      <c r="I97" s="31"/>
      <c r="J97" s="31"/>
      <c r="K97" s="31"/>
      <c r="L97" s="31"/>
      <c r="M97" s="31"/>
      <c r="N97" s="16"/>
      <c r="O97" s="126"/>
      <c r="P97" s="126"/>
      <c r="Q97" s="31"/>
      <c r="R97" s="26"/>
      <c r="S97" s="55"/>
      <c r="T97" s="16"/>
      <c r="U97" s="16"/>
      <c r="V97" s="16"/>
      <c r="W97" s="12"/>
    </row>
    <row r="98" s="4" customFormat="1" ht="21" customHeight="1" spans="1:23">
      <c r="A98" s="28"/>
      <c r="B98" s="29"/>
      <c r="C98" s="346"/>
      <c r="D98" s="31"/>
      <c r="E98" s="31"/>
      <c r="F98" s="347"/>
      <c r="G98" s="31"/>
      <c r="H98" s="347"/>
      <c r="I98" s="31"/>
      <c r="J98" s="31"/>
      <c r="K98" s="31"/>
      <c r="L98" s="31"/>
      <c r="M98" s="31"/>
      <c r="N98" s="16"/>
      <c r="O98" s="126"/>
      <c r="P98" s="126"/>
      <c r="Q98" s="31"/>
      <c r="R98" s="26"/>
      <c r="S98" s="55"/>
      <c r="T98" s="16"/>
      <c r="U98" s="16"/>
      <c r="V98" s="16"/>
      <c r="W98" s="12"/>
    </row>
    <row r="99" s="4" customFormat="1" ht="18" customHeight="1" spans="1:23">
      <c r="A99" s="58"/>
      <c r="B99" s="126"/>
      <c r="C99" s="34"/>
      <c r="D99" s="126"/>
      <c r="E99" s="126"/>
      <c r="F99" s="34"/>
      <c r="G99" s="26"/>
      <c r="H99" s="34"/>
      <c r="I99" s="26"/>
      <c r="J99" s="126"/>
      <c r="K99" s="368"/>
      <c r="L99" s="26"/>
      <c r="M99" s="126"/>
      <c r="N99" s="126"/>
      <c r="O99" s="34"/>
      <c r="P99" s="55"/>
      <c r="Q99" s="26"/>
      <c r="R99" s="26"/>
      <c r="S99" s="126"/>
      <c r="T99" s="26"/>
      <c r="U99" s="26"/>
      <c r="V99" s="26"/>
      <c r="W99" s="12"/>
    </row>
    <row r="100" s="2" customFormat="1" ht="28" customHeight="1" spans="1:23">
      <c r="A100" s="64"/>
      <c r="C100" s="7"/>
      <c r="F100" s="7"/>
      <c r="G100" s="1"/>
      <c r="H100" s="7"/>
      <c r="I100" s="1"/>
      <c r="K100" s="369"/>
      <c r="L100" s="1"/>
      <c r="O100" s="7"/>
      <c r="P100" s="65"/>
      <c r="Q100" s="1"/>
      <c r="R100" s="1"/>
      <c r="T100" s="1"/>
      <c r="U100" s="1"/>
      <c r="V100" s="1"/>
      <c r="W100" s="1"/>
    </row>
    <row r="101" s="1" customFormat="1" ht="34" customHeight="1" spans="1:23">
      <c r="A101" s="15" t="s">
        <v>1</v>
      </c>
      <c r="B101" s="319" t="s">
        <v>2</v>
      </c>
      <c r="C101" s="320" t="s">
        <v>3</v>
      </c>
      <c r="D101" s="16" t="s">
        <v>4</v>
      </c>
      <c r="E101" s="319" t="s">
        <v>5</v>
      </c>
      <c r="F101" s="17" t="s">
        <v>6</v>
      </c>
      <c r="G101" s="319" t="s">
        <v>7</v>
      </c>
      <c r="H101" s="319" t="s">
        <v>8</v>
      </c>
      <c r="I101" s="321" t="s">
        <v>9</v>
      </c>
      <c r="J101" s="322" t="s">
        <v>10</v>
      </c>
      <c r="K101" s="322" t="s">
        <v>232</v>
      </c>
      <c r="L101" s="322" t="s">
        <v>12</v>
      </c>
      <c r="M101" s="319" t="s">
        <v>13</v>
      </c>
      <c r="N101" s="323" t="s">
        <v>14</v>
      </c>
      <c r="O101" s="324" t="s">
        <v>15</v>
      </c>
      <c r="P101" s="67"/>
      <c r="Q101" s="26" t="s">
        <v>16</v>
      </c>
      <c r="R101" s="20" t="s">
        <v>17</v>
      </c>
      <c r="S101" s="26" t="s">
        <v>18</v>
      </c>
      <c r="T101" s="26" t="s">
        <v>19</v>
      </c>
      <c r="U101" s="26" t="s">
        <v>20</v>
      </c>
      <c r="V101" s="26" t="s">
        <v>21</v>
      </c>
    </row>
    <row r="102" s="4" customFormat="1" ht="16" customHeight="1" spans="1:23">
      <c r="A102" s="370" t="s">
        <v>412</v>
      </c>
      <c r="B102" s="150" t="s">
        <v>413</v>
      </c>
      <c r="C102" s="149" t="s">
        <v>414</v>
      </c>
      <c r="D102" s="150" t="s">
        <v>24</v>
      </c>
      <c r="E102" s="150" t="s">
        <v>415</v>
      </c>
      <c r="F102" s="149" t="s">
        <v>78</v>
      </c>
      <c r="G102" s="150" t="s">
        <v>416</v>
      </c>
      <c r="H102" s="149" t="s">
        <v>417</v>
      </c>
      <c r="I102" s="560" t="s">
        <v>418</v>
      </c>
      <c r="J102" s="150">
        <v>2024.07</v>
      </c>
      <c r="K102" s="371">
        <v>69.8</v>
      </c>
      <c r="L102" s="150">
        <v>150</v>
      </c>
      <c r="M102" s="150" t="s">
        <v>419</v>
      </c>
      <c r="N102" s="198" t="s">
        <v>420</v>
      </c>
      <c r="O102" s="149" t="s">
        <v>43</v>
      </c>
      <c r="P102" s="315"/>
      <c r="Q102" s="45">
        <v>150</v>
      </c>
      <c r="R102" s="349">
        <f t="shared" ref="R102:R130" si="2">L102-Q102</f>
        <v>0</v>
      </c>
      <c r="S102" s="350"/>
      <c r="T102" s="45">
        <v>7</v>
      </c>
      <c r="U102" s="26"/>
      <c r="V102" s="26" t="s">
        <v>421</v>
      </c>
      <c r="W102" s="12"/>
    </row>
    <row r="103" s="4" customFormat="1" ht="16" customHeight="1" spans="1:23">
      <c r="A103" s="15" t="s">
        <v>422</v>
      </c>
      <c r="B103" s="16" t="s">
        <v>423</v>
      </c>
      <c r="C103" s="17" t="s">
        <v>424</v>
      </c>
      <c r="D103" s="16" t="s">
        <v>24</v>
      </c>
      <c r="E103" s="16" t="s">
        <v>415</v>
      </c>
      <c r="F103" s="17" t="s">
        <v>78</v>
      </c>
      <c r="G103" s="16" t="s">
        <v>425</v>
      </c>
      <c r="H103" s="17" t="s">
        <v>398</v>
      </c>
      <c r="I103" s="16" t="s">
        <v>426</v>
      </c>
      <c r="J103" s="16">
        <v>2017.01</v>
      </c>
      <c r="K103" s="19">
        <v>56</v>
      </c>
      <c r="L103" s="16">
        <v>150</v>
      </c>
      <c r="M103" s="16" t="s">
        <v>419</v>
      </c>
      <c r="N103" s="20" t="s">
        <v>427</v>
      </c>
      <c r="O103" s="34" t="s">
        <v>141</v>
      </c>
      <c r="P103" s="315"/>
      <c r="Q103" s="26">
        <v>150</v>
      </c>
      <c r="R103" s="325">
        <f t="shared" si="2"/>
        <v>0</v>
      </c>
      <c r="S103" s="126"/>
      <c r="T103" s="26">
        <v>5</v>
      </c>
      <c r="U103" s="26"/>
      <c r="V103" s="26">
        <v>25</v>
      </c>
      <c r="W103" s="12"/>
    </row>
    <row r="104" s="4" customFormat="1" ht="16" customHeight="1" spans="1:23">
      <c r="A104" s="15" t="s">
        <v>428</v>
      </c>
      <c r="B104" s="134" t="s">
        <v>429</v>
      </c>
      <c r="C104" s="176" t="s">
        <v>430</v>
      </c>
      <c r="D104" s="16" t="s">
        <v>24</v>
      </c>
      <c r="E104" s="16" t="s">
        <v>415</v>
      </c>
      <c r="F104" s="17" t="s">
        <v>318</v>
      </c>
      <c r="G104" s="16" t="s">
        <v>431</v>
      </c>
      <c r="H104" s="17" t="s">
        <v>417</v>
      </c>
      <c r="I104" s="554" t="s">
        <v>432</v>
      </c>
      <c r="J104" s="16">
        <v>2024.05</v>
      </c>
      <c r="K104" s="19">
        <v>69.8</v>
      </c>
      <c r="L104" s="16">
        <v>182</v>
      </c>
      <c r="M104" s="16" t="s">
        <v>433</v>
      </c>
      <c r="N104" s="20" t="s">
        <v>434</v>
      </c>
      <c r="O104" s="34" t="s">
        <v>435</v>
      </c>
      <c r="P104" s="315" t="s">
        <v>436</v>
      </c>
      <c r="Q104" s="372">
        <v>182</v>
      </c>
      <c r="R104" s="325">
        <f t="shared" si="2"/>
        <v>0</v>
      </c>
      <c r="S104" s="126"/>
      <c r="T104" s="26">
        <v>7</v>
      </c>
      <c r="U104" s="26"/>
      <c r="V104" s="26">
        <v>25</v>
      </c>
      <c r="W104" s="12"/>
    </row>
    <row r="105" s="4" customFormat="1" ht="14" customHeight="1" spans="1:23">
      <c r="A105" s="15" t="s">
        <v>437</v>
      </c>
      <c r="B105" s="134" t="s">
        <v>438</v>
      </c>
      <c r="C105" s="176" t="s">
        <v>439</v>
      </c>
      <c r="D105" s="16" t="s">
        <v>24</v>
      </c>
      <c r="E105" s="16" t="s">
        <v>440</v>
      </c>
      <c r="F105" s="17" t="s">
        <v>441</v>
      </c>
      <c r="G105" s="16" t="s">
        <v>442</v>
      </c>
      <c r="H105" s="17" t="s">
        <v>398</v>
      </c>
      <c r="I105" s="554" t="s">
        <v>443</v>
      </c>
      <c r="J105" s="16">
        <v>2019.04</v>
      </c>
      <c r="K105" s="19">
        <v>56</v>
      </c>
      <c r="L105" s="16">
        <v>107</v>
      </c>
      <c r="M105" s="16" t="s">
        <v>444</v>
      </c>
      <c r="N105" s="20" t="s">
        <v>445</v>
      </c>
      <c r="O105" s="17" t="s">
        <v>43</v>
      </c>
      <c r="P105" s="315"/>
      <c r="Q105" s="26">
        <v>107</v>
      </c>
      <c r="R105" s="325">
        <f t="shared" si="2"/>
        <v>0</v>
      </c>
      <c r="S105" s="126"/>
      <c r="T105" s="26">
        <v>3</v>
      </c>
      <c r="U105" s="26"/>
      <c r="V105" s="26">
        <v>25</v>
      </c>
      <c r="W105" s="12"/>
    </row>
    <row r="106" s="4" customFormat="1" ht="16" customHeight="1" spans="1:23">
      <c r="A106" s="15" t="s">
        <v>446</v>
      </c>
      <c r="B106" s="134" t="s">
        <v>447</v>
      </c>
      <c r="C106" s="176" t="s">
        <v>448</v>
      </c>
      <c r="D106" s="134" t="s">
        <v>24</v>
      </c>
      <c r="E106" s="134" t="s">
        <v>449</v>
      </c>
      <c r="F106" s="62" t="s">
        <v>78</v>
      </c>
      <c r="G106" s="134" t="s">
        <v>450</v>
      </c>
      <c r="H106" s="206" t="s">
        <v>451</v>
      </c>
      <c r="I106" s="561" t="s">
        <v>452</v>
      </c>
      <c r="J106" s="162">
        <v>2024.08</v>
      </c>
      <c r="K106" s="373">
        <v>58</v>
      </c>
      <c r="L106" s="162">
        <v>42</v>
      </c>
      <c r="M106" s="60" t="s">
        <v>453</v>
      </c>
      <c r="N106" s="374" t="s">
        <v>445</v>
      </c>
      <c r="O106" s="17" t="s">
        <v>43</v>
      </c>
      <c r="P106" s="315"/>
      <c r="Q106" s="26">
        <v>42</v>
      </c>
      <c r="R106" s="325">
        <f t="shared" si="2"/>
        <v>0</v>
      </c>
      <c r="S106" s="126"/>
      <c r="T106" s="26">
        <v>3</v>
      </c>
      <c r="U106" s="26"/>
      <c r="V106" s="26">
        <v>26</v>
      </c>
      <c r="W106" s="12"/>
    </row>
    <row r="107" s="4" customFormat="1" ht="16" customHeight="1" spans="1:23">
      <c r="A107" s="15" t="s">
        <v>454</v>
      </c>
      <c r="B107" s="134" t="s">
        <v>455</v>
      </c>
      <c r="C107" s="176" t="s">
        <v>456</v>
      </c>
      <c r="D107" s="134" t="s">
        <v>24</v>
      </c>
      <c r="E107" s="134" t="s">
        <v>449</v>
      </c>
      <c r="F107" s="62" t="s">
        <v>78</v>
      </c>
      <c r="G107" s="134" t="s">
        <v>457</v>
      </c>
      <c r="H107" s="206" t="s">
        <v>417</v>
      </c>
      <c r="I107" s="561" t="s">
        <v>458</v>
      </c>
      <c r="J107" s="162">
        <v>2023.05</v>
      </c>
      <c r="K107" s="373">
        <v>79.8</v>
      </c>
      <c r="L107" s="162">
        <v>42</v>
      </c>
      <c r="M107" s="60" t="s">
        <v>453</v>
      </c>
      <c r="N107" s="374" t="s">
        <v>445</v>
      </c>
      <c r="O107" s="17" t="s">
        <v>43</v>
      </c>
      <c r="P107" s="315"/>
      <c r="Q107" s="26">
        <v>42</v>
      </c>
      <c r="R107" s="325">
        <f t="shared" si="2"/>
        <v>0</v>
      </c>
      <c r="S107" s="126"/>
      <c r="T107" s="26">
        <v>2</v>
      </c>
      <c r="U107" s="26"/>
      <c r="V107" s="26">
        <v>25</v>
      </c>
      <c r="W107" s="12"/>
    </row>
    <row r="108" s="4" customFormat="1" ht="16" customHeight="1" spans="1:23">
      <c r="A108" s="15" t="s">
        <v>459</v>
      </c>
      <c r="B108" s="134" t="s">
        <v>460</v>
      </c>
      <c r="C108" s="176" t="s">
        <v>461</v>
      </c>
      <c r="D108" s="134" t="s">
        <v>24</v>
      </c>
      <c r="E108" s="134" t="s">
        <v>449</v>
      </c>
      <c r="F108" s="62" t="s">
        <v>78</v>
      </c>
      <c r="G108" s="134" t="s">
        <v>462</v>
      </c>
      <c r="H108" s="206" t="s">
        <v>398</v>
      </c>
      <c r="I108" s="561" t="s">
        <v>463</v>
      </c>
      <c r="J108" s="162">
        <v>2021.06</v>
      </c>
      <c r="K108" s="373">
        <v>58.2</v>
      </c>
      <c r="L108" s="162">
        <v>36</v>
      </c>
      <c r="M108" s="60" t="s">
        <v>464</v>
      </c>
      <c r="N108" s="374" t="s">
        <v>445</v>
      </c>
      <c r="O108" s="17" t="s">
        <v>43</v>
      </c>
      <c r="P108" s="315"/>
      <c r="Q108" s="26">
        <v>36</v>
      </c>
      <c r="R108" s="325">
        <f t="shared" si="2"/>
        <v>0</v>
      </c>
      <c r="S108" s="126"/>
      <c r="T108" s="26">
        <v>2</v>
      </c>
      <c r="U108" s="26"/>
      <c r="V108" s="26">
        <v>25</v>
      </c>
      <c r="W108" s="12"/>
    </row>
    <row r="109" s="4" customFormat="1" ht="16" customHeight="1" spans="1:23">
      <c r="A109" s="15" t="s">
        <v>465</v>
      </c>
      <c r="B109" s="134" t="s">
        <v>466</v>
      </c>
      <c r="C109" s="176" t="s">
        <v>467</v>
      </c>
      <c r="D109" s="134" t="s">
        <v>24</v>
      </c>
      <c r="E109" s="134" t="s">
        <v>449</v>
      </c>
      <c r="F109" s="62" t="s">
        <v>78</v>
      </c>
      <c r="G109" s="134" t="s">
        <v>468</v>
      </c>
      <c r="H109" s="206" t="s">
        <v>469</v>
      </c>
      <c r="I109" s="561" t="s">
        <v>470</v>
      </c>
      <c r="J109" s="162">
        <v>2020.01</v>
      </c>
      <c r="K109" s="373">
        <v>68</v>
      </c>
      <c r="L109" s="162">
        <v>36</v>
      </c>
      <c r="M109" s="60" t="s">
        <v>464</v>
      </c>
      <c r="N109" s="374" t="s">
        <v>445</v>
      </c>
      <c r="O109" s="17" t="s">
        <v>43</v>
      </c>
      <c r="P109" s="315"/>
      <c r="Q109" s="26">
        <v>36</v>
      </c>
      <c r="R109" s="325">
        <f t="shared" si="2"/>
        <v>0</v>
      </c>
      <c r="S109" s="126"/>
      <c r="T109" s="26">
        <v>2</v>
      </c>
      <c r="U109" s="26"/>
      <c r="V109" s="26">
        <v>25</v>
      </c>
      <c r="W109" s="12"/>
    </row>
    <row r="110" s="4" customFormat="1" ht="30" customHeight="1" spans="1:23">
      <c r="A110" s="15" t="s">
        <v>471</v>
      </c>
      <c r="B110" s="134" t="s">
        <v>472</v>
      </c>
      <c r="C110" s="176" t="s">
        <v>473</v>
      </c>
      <c r="D110" s="134" t="s">
        <v>24</v>
      </c>
      <c r="E110" s="134" t="s">
        <v>449</v>
      </c>
      <c r="F110" s="62" t="s">
        <v>78</v>
      </c>
      <c r="G110" s="134" t="s">
        <v>474</v>
      </c>
      <c r="H110" s="206" t="s">
        <v>475</v>
      </c>
      <c r="I110" s="561" t="s">
        <v>476</v>
      </c>
      <c r="J110" s="162">
        <v>2021.01</v>
      </c>
      <c r="K110" s="373">
        <v>52</v>
      </c>
      <c r="L110" s="162">
        <v>9</v>
      </c>
      <c r="M110" s="61" t="s">
        <v>477</v>
      </c>
      <c r="N110" s="374" t="s">
        <v>478</v>
      </c>
      <c r="O110" s="17" t="s">
        <v>43</v>
      </c>
      <c r="P110" s="315"/>
      <c r="Q110" s="26">
        <v>9</v>
      </c>
      <c r="R110" s="327">
        <f t="shared" si="2"/>
        <v>0</v>
      </c>
      <c r="S110" s="126"/>
      <c r="T110" s="26"/>
      <c r="U110" s="26"/>
      <c r="V110" s="26"/>
      <c r="W110" s="12"/>
    </row>
    <row r="111" s="4" customFormat="1" ht="16" customHeight="1" spans="1:23">
      <c r="A111" s="15" t="s">
        <v>479</v>
      </c>
      <c r="B111" s="134" t="s">
        <v>480</v>
      </c>
      <c r="C111" s="375" t="s">
        <v>481</v>
      </c>
      <c r="D111" s="134" t="s">
        <v>24</v>
      </c>
      <c r="E111" s="134" t="s">
        <v>449</v>
      </c>
      <c r="F111" s="176" t="s">
        <v>318</v>
      </c>
      <c r="G111" s="134" t="s">
        <v>482</v>
      </c>
      <c r="H111" s="206" t="s">
        <v>417</v>
      </c>
      <c r="I111" s="561" t="s">
        <v>483</v>
      </c>
      <c r="J111" s="162">
        <v>2020.07</v>
      </c>
      <c r="K111" s="373">
        <v>69.8</v>
      </c>
      <c r="L111" s="162">
        <v>40</v>
      </c>
      <c r="M111" s="60" t="s">
        <v>477</v>
      </c>
      <c r="N111" s="374" t="s">
        <v>420</v>
      </c>
      <c r="O111" s="17" t="s">
        <v>43</v>
      </c>
      <c r="P111" s="315"/>
      <c r="Q111" s="26">
        <v>39</v>
      </c>
      <c r="R111" s="327">
        <f t="shared" si="2"/>
        <v>1</v>
      </c>
      <c r="S111" s="376"/>
      <c r="T111" s="26"/>
      <c r="U111" s="26"/>
      <c r="V111" s="26"/>
      <c r="W111" s="12"/>
    </row>
    <row r="112" s="4" customFormat="1" ht="16" customHeight="1" spans="1:23">
      <c r="A112" s="15" t="s">
        <v>484</v>
      </c>
      <c r="B112" s="134" t="s">
        <v>485</v>
      </c>
      <c r="C112" s="176" t="s">
        <v>486</v>
      </c>
      <c r="D112" s="134" t="s">
        <v>24</v>
      </c>
      <c r="E112" s="134" t="s">
        <v>487</v>
      </c>
      <c r="F112" s="176" t="s">
        <v>78</v>
      </c>
      <c r="G112" s="134" t="s">
        <v>488</v>
      </c>
      <c r="H112" s="176" t="s">
        <v>489</v>
      </c>
      <c r="I112" s="562" t="s">
        <v>490</v>
      </c>
      <c r="J112" s="162">
        <v>2022.06</v>
      </c>
      <c r="K112" s="377">
        <v>45</v>
      </c>
      <c r="L112" s="162">
        <v>316</v>
      </c>
      <c r="M112" s="134" t="s">
        <v>491</v>
      </c>
      <c r="N112" s="210" t="s">
        <v>445</v>
      </c>
      <c r="O112" s="17" t="s">
        <v>43</v>
      </c>
      <c r="P112" s="315"/>
      <c r="Q112" s="26">
        <v>316</v>
      </c>
      <c r="R112" s="325">
        <f t="shared" si="2"/>
        <v>0</v>
      </c>
      <c r="S112" s="126"/>
      <c r="T112" s="26">
        <v>4</v>
      </c>
      <c r="U112" s="26"/>
      <c r="V112" s="26">
        <v>25</v>
      </c>
      <c r="W112" s="12"/>
    </row>
    <row r="113" s="306" customFormat="1" ht="18" customHeight="1" spans="1:24">
      <c r="A113" s="378" t="s">
        <v>492</v>
      </c>
      <c r="B113" s="379" t="s">
        <v>493</v>
      </c>
      <c r="C113" s="329" t="s">
        <v>494</v>
      </c>
      <c r="D113" s="379" t="s">
        <v>24</v>
      </c>
      <c r="E113" s="379" t="s">
        <v>487</v>
      </c>
      <c r="F113" s="380" t="s">
        <v>78</v>
      </c>
      <c r="G113" s="330" t="s">
        <v>495</v>
      </c>
      <c r="H113" s="329" t="s">
        <v>496</v>
      </c>
      <c r="I113" s="556" t="s">
        <v>497</v>
      </c>
      <c r="J113" s="354">
        <v>2024.02</v>
      </c>
      <c r="K113" s="331">
        <v>49.8</v>
      </c>
      <c r="L113" s="381">
        <v>316</v>
      </c>
      <c r="M113" s="379" t="s">
        <v>491</v>
      </c>
      <c r="N113" s="382" t="s">
        <v>498</v>
      </c>
      <c r="O113" s="383" t="s">
        <v>141</v>
      </c>
      <c r="P113" s="384" t="s">
        <v>499</v>
      </c>
      <c r="Q113" s="354">
        <v>316</v>
      </c>
      <c r="R113" s="325">
        <f t="shared" si="2"/>
        <v>0</v>
      </c>
      <c r="S113" s="385"/>
      <c r="T113" s="354">
        <v>4</v>
      </c>
      <c r="U113" s="354"/>
      <c r="V113" s="26">
        <v>25</v>
      </c>
      <c r="W113" s="352"/>
    </row>
    <row r="114" s="4" customFormat="1" ht="18" customHeight="1" spans="1:24">
      <c r="A114" s="15" t="s">
        <v>500</v>
      </c>
      <c r="B114" s="134" t="s">
        <v>501</v>
      </c>
      <c r="C114" s="176" t="s">
        <v>502</v>
      </c>
      <c r="D114" s="134" t="s">
        <v>24</v>
      </c>
      <c r="E114" s="134" t="s">
        <v>487</v>
      </c>
      <c r="F114" s="176" t="s">
        <v>78</v>
      </c>
      <c r="G114" s="134" t="s">
        <v>503</v>
      </c>
      <c r="H114" s="176" t="s">
        <v>504</v>
      </c>
      <c r="I114" s="562" t="s">
        <v>505</v>
      </c>
      <c r="J114" s="162">
        <v>2021.3</v>
      </c>
      <c r="K114" s="377">
        <v>49.8</v>
      </c>
      <c r="L114" s="162">
        <v>280</v>
      </c>
      <c r="M114" s="134" t="s">
        <v>506</v>
      </c>
      <c r="N114" s="386" t="s">
        <v>507</v>
      </c>
      <c r="O114" s="387" t="s">
        <v>141</v>
      </c>
      <c r="P114" s="315"/>
      <c r="Q114" s="26">
        <v>280</v>
      </c>
      <c r="R114" s="325">
        <f t="shared" si="2"/>
        <v>0</v>
      </c>
      <c r="S114" s="126"/>
      <c r="T114" s="26">
        <v>4</v>
      </c>
      <c r="U114" s="26"/>
      <c r="V114" s="26">
        <v>25</v>
      </c>
      <c r="W114" s="12"/>
    </row>
    <row r="115" s="4" customFormat="1" ht="18" customHeight="1" spans="1:24">
      <c r="A115" s="15" t="s">
        <v>508</v>
      </c>
      <c r="B115" s="134" t="s">
        <v>509</v>
      </c>
      <c r="C115" s="176" t="s">
        <v>509</v>
      </c>
      <c r="D115" s="134" t="s">
        <v>24</v>
      </c>
      <c r="E115" s="134" t="s">
        <v>487</v>
      </c>
      <c r="F115" s="176" t="s">
        <v>78</v>
      </c>
      <c r="G115" s="134" t="s">
        <v>510</v>
      </c>
      <c r="H115" s="176" t="s">
        <v>511</v>
      </c>
      <c r="I115" s="562" t="s">
        <v>512</v>
      </c>
      <c r="J115" s="162">
        <v>2023</v>
      </c>
      <c r="K115" s="377">
        <v>38</v>
      </c>
      <c r="L115" s="162">
        <v>280</v>
      </c>
      <c r="M115" s="134" t="s">
        <v>506</v>
      </c>
      <c r="N115" s="388" t="s">
        <v>513</v>
      </c>
      <c r="O115" s="179" t="s">
        <v>141</v>
      </c>
      <c r="P115" s="315"/>
      <c r="Q115" s="26">
        <v>280</v>
      </c>
      <c r="R115" s="325">
        <f t="shared" si="2"/>
        <v>0</v>
      </c>
      <c r="S115" s="126"/>
      <c r="T115" s="26">
        <v>3</v>
      </c>
      <c r="U115" s="26">
        <v>1</v>
      </c>
      <c r="V115" s="26">
        <v>26</v>
      </c>
      <c r="W115" s="12"/>
    </row>
    <row r="116" s="4" customFormat="1" ht="18" customHeight="1" spans="1:24">
      <c r="A116" s="15" t="s">
        <v>514</v>
      </c>
      <c r="B116" s="134" t="s">
        <v>515</v>
      </c>
      <c r="C116" s="176" t="s">
        <v>516</v>
      </c>
      <c r="D116" s="134" t="s">
        <v>24</v>
      </c>
      <c r="E116" s="134" t="s">
        <v>487</v>
      </c>
      <c r="F116" s="176" t="s">
        <v>78</v>
      </c>
      <c r="G116" s="134" t="s">
        <v>517</v>
      </c>
      <c r="H116" s="176" t="s">
        <v>489</v>
      </c>
      <c r="I116" s="562" t="s">
        <v>518</v>
      </c>
      <c r="J116" s="162">
        <v>2022.7</v>
      </c>
      <c r="K116" s="377">
        <v>43</v>
      </c>
      <c r="L116" s="162">
        <v>39</v>
      </c>
      <c r="M116" s="134" t="s">
        <v>519</v>
      </c>
      <c r="N116" s="210" t="s">
        <v>445</v>
      </c>
      <c r="O116" s="17" t="s">
        <v>43</v>
      </c>
      <c r="P116" s="315"/>
      <c r="Q116" s="26">
        <v>39</v>
      </c>
      <c r="R116" s="325">
        <f t="shared" si="2"/>
        <v>0</v>
      </c>
      <c r="S116" s="126"/>
      <c r="T116" s="26">
        <v>3</v>
      </c>
      <c r="U116" s="26"/>
      <c r="V116" s="26">
        <v>25</v>
      </c>
      <c r="W116" s="12"/>
    </row>
    <row r="117" s="4" customFormat="1" ht="18" customHeight="1" spans="1:24">
      <c r="A117" s="15" t="s">
        <v>520</v>
      </c>
      <c r="B117" s="134" t="s">
        <v>521</v>
      </c>
      <c r="C117" s="176" t="s">
        <v>522</v>
      </c>
      <c r="D117" s="134" t="s">
        <v>24</v>
      </c>
      <c r="E117" s="134" t="s">
        <v>487</v>
      </c>
      <c r="F117" s="176" t="s">
        <v>78</v>
      </c>
      <c r="G117" s="134" t="s">
        <v>523</v>
      </c>
      <c r="H117" s="176" t="s">
        <v>511</v>
      </c>
      <c r="I117" s="562" t="s">
        <v>524</v>
      </c>
      <c r="J117" s="134">
        <v>2021.12</v>
      </c>
      <c r="K117" s="377">
        <v>55</v>
      </c>
      <c r="L117" s="162">
        <v>39</v>
      </c>
      <c r="M117" s="134" t="s">
        <v>519</v>
      </c>
      <c r="N117" s="210" t="s">
        <v>525</v>
      </c>
      <c r="O117" s="389" t="s">
        <v>526</v>
      </c>
      <c r="P117" s="390" t="s">
        <v>527</v>
      </c>
      <c r="Q117" s="391">
        <v>39</v>
      </c>
      <c r="R117" s="325">
        <f t="shared" si="2"/>
        <v>0</v>
      </c>
      <c r="S117" s="126"/>
      <c r="T117" s="26">
        <v>3</v>
      </c>
      <c r="U117" s="26"/>
      <c r="V117" s="26">
        <v>26</v>
      </c>
      <c r="W117" s="12"/>
    </row>
    <row r="118" s="4" customFormat="1" ht="18" customHeight="1" spans="1:24">
      <c r="A118" s="15" t="s">
        <v>528</v>
      </c>
      <c r="B118" s="134" t="s">
        <v>529</v>
      </c>
      <c r="C118" s="176" t="s">
        <v>530</v>
      </c>
      <c r="D118" s="134" t="s">
        <v>531</v>
      </c>
      <c r="E118" s="134" t="s">
        <v>415</v>
      </c>
      <c r="F118" s="176" t="s">
        <v>26</v>
      </c>
      <c r="G118" s="134" t="s">
        <v>532</v>
      </c>
      <c r="H118" s="176" t="s">
        <v>533</v>
      </c>
      <c r="I118" s="562" t="s">
        <v>534</v>
      </c>
      <c r="J118" s="134">
        <v>2019.06</v>
      </c>
      <c r="K118" s="377">
        <v>55</v>
      </c>
      <c r="L118" s="134">
        <v>275</v>
      </c>
      <c r="M118" s="134" t="s">
        <v>419</v>
      </c>
      <c r="N118" s="210" t="s">
        <v>535</v>
      </c>
      <c r="O118" s="17" t="s">
        <v>43</v>
      </c>
      <c r="P118" s="315"/>
      <c r="Q118" s="26">
        <v>275</v>
      </c>
      <c r="R118" s="325">
        <f t="shared" si="2"/>
        <v>0</v>
      </c>
      <c r="S118" s="126"/>
      <c r="T118" s="26">
        <v>7</v>
      </c>
      <c r="U118" s="26"/>
      <c r="V118" s="26">
        <v>26</v>
      </c>
      <c r="W118" s="12"/>
    </row>
    <row r="119" s="4" customFormat="1" ht="18" customHeight="1" spans="1:24">
      <c r="A119" s="15" t="s">
        <v>536</v>
      </c>
      <c r="B119" s="134" t="s">
        <v>537</v>
      </c>
      <c r="C119" s="176" t="s">
        <v>538</v>
      </c>
      <c r="D119" s="134" t="s">
        <v>24</v>
      </c>
      <c r="E119" s="134" t="s">
        <v>415</v>
      </c>
      <c r="F119" s="176" t="s">
        <v>26</v>
      </c>
      <c r="G119" s="134" t="s">
        <v>539</v>
      </c>
      <c r="H119" s="176" t="s">
        <v>533</v>
      </c>
      <c r="I119" s="562" t="s">
        <v>540</v>
      </c>
      <c r="J119" s="134">
        <v>2021.12</v>
      </c>
      <c r="K119" s="377">
        <v>55</v>
      </c>
      <c r="L119" s="134">
        <v>275</v>
      </c>
      <c r="M119" s="134" t="s">
        <v>419</v>
      </c>
      <c r="N119" s="210" t="s">
        <v>541</v>
      </c>
      <c r="O119" s="17" t="s">
        <v>43</v>
      </c>
      <c r="P119" s="315"/>
      <c r="Q119" s="26">
        <v>275</v>
      </c>
      <c r="R119" s="325">
        <f t="shared" si="2"/>
        <v>0</v>
      </c>
      <c r="S119" s="126"/>
      <c r="T119" s="26">
        <v>7</v>
      </c>
      <c r="U119" s="26"/>
      <c r="V119" s="26">
        <v>26</v>
      </c>
      <c r="W119" s="12"/>
    </row>
    <row r="120" s="4" customFormat="1" ht="18" customHeight="1" spans="1:24">
      <c r="A120" s="15" t="s">
        <v>542</v>
      </c>
      <c r="B120" s="134" t="s">
        <v>543</v>
      </c>
      <c r="C120" s="176" t="s">
        <v>544</v>
      </c>
      <c r="D120" s="134" t="s">
        <v>24</v>
      </c>
      <c r="E120" s="134" t="s">
        <v>415</v>
      </c>
      <c r="F120" s="176" t="s">
        <v>26</v>
      </c>
      <c r="G120" s="134" t="s">
        <v>545</v>
      </c>
      <c r="H120" s="176" t="s">
        <v>533</v>
      </c>
      <c r="I120" s="562" t="s">
        <v>546</v>
      </c>
      <c r="J120" s="134">
        <v>2025.01</v>
      </c>
      <c r="K120" s="377">
        <v>59.8</v>
      </c>
      <c r="L120" s="134">
        <v>352</v>
      </c>
      <c r="M120" s="134" t="s">
        <v>547</v>
      </c>
      <c r="N120" s="210" t="s">
        <v>420</v>
      </c>
      <c r="O120" s="17" t="s">
        <v>43</v>
      </c>
      <c r="P120" s="315"/>
      <c r="Q120" s="26">
        <v>352</v>
      </c>
      <c r="R120" s="325">
        <f t="shared" si="2"/>
        <v>0</v>
      </c>
      <c r="S120" s="126"/>
      <c r="T120" s="26">
        <v>9</v>
      </c>
      <c r="U120" s="26">
        <v>1</v>
      </c>
      <c r="V120" s="26">
        <v>26</v>
      </c>
      <c r="W120" s="12"/>
    </row>
    <row r="121" s="4" customFormat="1" ht="18" customHeight="1" spans="1:24">
      <c r="A121" s="15" t="s">
        <v>548</v>
      </c>
      <c r="B121" s="134" t="s">
        <v>549</v>
      </c>
      <c r="C121" s="176" t="s">
        <v>550</v>
      </c>
      <c r="D121" s="134" t="s">
        <v>24</v>
      </c>
      <c r="E121" s="134" t="s">
        <v>440</v>
      </c>
      <c r="F121" s="176" t="s">
        <v>26</v>
      </c>
      <c r="G121" s="134" t="s">
        <v>551</v>
      </c>
      <c r="H121" s="176" t="s">
        <v>237</v>
      </c>
      <c r="I121" s="562" t="s">
        <v>552</v>
      </c>
      <c r="J121" s="134">
        <v>202407</v>
      </c>
      <c r="K121" s="377">
        <v>59.2</v>
      </c>
      <c r="L121" s="134">
        <v>352</v>
      </c>
      <c r="M121" s="134" t="s">
        <v>547</v>
      </c>
      <c r="N121" s="210" t="s">
        <v>420</v>
      </c>
      <c r="O121" s="17" t="s">
        <v>43</v>
      </c>
      <c r="P121" s="315"/>
      <c r="Q121" s="26">
        <v>352</v>
      </c>
      <c r="R121" s="325">
        <f t="shared" si="2"/>
        <v>0</v>
      </c>
      <c r="S121" s="126"/>
      <c r="T121" s="26">
        <v>9</v>
      </c>
      <c r="U121" s="26"/>
      <c r="V121" s="26">
        <v>27</v>
      </c>
      <c r="W121" s="12"/>
    </row>
    <row r="122" s="4" customFormat="1" ht="18" customHeight="1" spans="1:24">
      <c r="A122" s="15" t="s">
        <v>553</v>
      </c>
      <c r="B122" s="134" t="s">
        <v>554</v>
      </c>
      <c r="C122" s="176" t="s">
        <v>555</v>
      </c>
      <c r="D122" s="134" t="s">
        <v>531</v>
      </c>
      <c r="E122" s="134" t="s">
        <v>415</v>
      </c>
      <c r="F122" s="176" t="s">
        <v>26</v>
      </c>
      <c r="G122" s="134" t="s">
        <v>556</v>
      </c>
      <c r="H122" s="176" t="s">
        <v>533</v>
      </c>
      <c r="I122" s="562" t="s">
        <v>557</v>
      </c>
      <c r="J122" s="134">
        <v>2021.01</v>
      </c>
      <c r="K122" s="377">
        <v>56.8</v>
      </c>
      <c r="L122" s="134">
        <v>275</v>
      </c>
      <c r="M122" s="134" t="s">
        <v>419</v>
      </c>
      <c r="N122" s="210" t="s">
        <v>420</v>
      </c>
      <c r="O122" s="17" t="s">
        <v>43</v>
      </c>
      <c r="P122" s="315"/>
      <c r="Q122" s="26">
        <v>275</v>
      </c>
      <c r="R122" s="325">
        <f t="shared" si="2"/>
        <v>0</v>
      </c>
      <c r="S122" s="126"/>
      <c r="T122" s="26">
        <v>6</v>
      </c>
      <c r="U122" s="26"/>
      <c r="V122" s="26">
        <v>27</v>
      </c>
      <c r="W122" s="12"/>
    </row>
    <row r="123" s="4" customFormat="1" ht="18" customHeight="1" spans="1:24">
      <c r="A123" s="15" t="s">
        <v>558</v>
      </c>
      <c r="B123" s="60" t="s">
        <v>559</v>
      </c>
      <c r="C123" s="62" t="s">
        <v>560</v>
      </c>
      <c r="D123" s="60" t="s">
        <v>24</v>
      </c>
      <c r="E123" s="60" t="s">
        <v>440</v>
      </c>
      <c r="F123" s="62" t="s">
        <v>26</v>
      </c>
      <c r="G123" s="60" t="s">
        <v>561</v>
      </c>
      <c r="H123" s="62" t="s">
        <v>229</v>
      </c>
      <c r="I123" s="60" t="s">
        <v>562</v>
      </c>
      <c r="J123" s="162">
        <v>2021.08</v>
      </c>
      <c r="K123" s="19">
        <v>48.8</v>
      </c>
      <c r="L123" s="60">
        <v>32</v>
      </c>
      <c r="M123" s="60" t="s">
        <v>563</v>
      </c>
      <c r="N123" s="392" t="s">
        <v>42</v>
      </c>
      <c r="O123" s="17" t="s">
        <v>43</v>
      </c>
      <c r="P123" s="315"/>
      <c r="Q123" s="26">
        <v>32</v>
      </c>
      <c r="R123" s="325">
        <f t="shared" si="2"/>
        <v>0</v>
      </c>
      <c r="S123" s="126"/>
      <c r="T123" s="26"/>
      <c r="U123" s="26">
        <v>1</v>
      </c>
      <c r="V123" s="26"/>
      <c r="W123" s="12"/>
    </row>
    <row r="124" s="4" customFormat="1" ht="18" customHeight="1" spans="1:24">
      <c r="A124" s="15" t="s">
        <v>564</v>
      </c>
      <c r="B124" s="60" t="s">
        <v>565</v>
      </c>
      <c r="C124" s="62" t="s">
        <v>565</v>
      </c>
      <c r="D124" s="60" t="s">
        <v>531</v>
      </c>
      <c r="E124" s="60" t="s">
        <v>449</v>
      </c>
      <c r="F124" s="62" t="s">
        <v>26</v>
      </c>
      <c r="G124" s="60" t="s">
        <v>566</v>
      </c>
      <c r="H124" s="62" t="s">
        <v>567</v>
      </c>
      <c r="I124" s="563" t="s">
        <v>568</v>
      </c>
      <c r="J124" s="162">
        <v>2022.02</v>
      </c>
      <c r="K124" s="19">
        <v>68</v>
      </c>
      <c r="L124" s="60">
        <v>24</v>
      </c>
      <c r="M124" s="60" t="s">
        <v>569</v>
      </c>
      <c r="N124" s="392" t="s">
        <v>570</v>
      </c>
      <c r="O124" s="34" t="s">
        <v>141</v>
      </c>
      <c r="P124" s="315"/>
      <c r="Q124" s="26">
        <v>24</v>
      </c>
      <c r="R124" s="325">
        <f t="shared" si="2"/>
        <v>0</v>
      </c>
      <c r="S124" s="126"/>
      <c r="T124" s="26">
        <v>4</v>
      </c>
      <c r="U124" s="26">
        <v>1</v>
      </c>
      <c r="V124" s="26">
        <v>26</v>
      </c>
      <c r="W124" s="12"/>
    </row>
    <row r="125" s="306" customFormat="1" ht="18" customHeight="1" spans="1:24">
      <c r="A125" s="378" t="s">
        <v>571</v>
      </c>
      <c r="B125" s="393" t="s">
        <v>572</v>
      </c>
      <c r="C125" s="268" t="s">
        <v>573</v>
      </c>
      <c r="D125" s="393" t="s">
        <v>24</v>
      </c>
      <c r="E125" s="393" t="s">
        <v>449</v>
      </c>
      <c r="F125" s="394" t="s">
        <v>26</v>
      </c>
      <c r="G125" s="395" t="s">
        <v>574</v>
      </c>
      <c r="H125" s="353" t="s">
        <v>575</v>
      </c>
      <c r="I125" s="559" t="s">
        <v>576</v>
      </c>
      <c r="J125" s="381"/>
      <c r="K125" s="331">
        <v>39</v>
      </c>
      <c r="L125" s="393">
        <v>24</v>
      </c>
      <c r="M125" s="393" t="s">
        <v>569</v>
      </c>
      <c r="N125" s="396" t="s">
        <v>577</v>
      </c>
      <c r="O125" s="329" t="s">
        <v>43</v>
      </c>
      <c r="P125" s="397" t="s">
        <v>499</v>
      </c>
      <c r="Q125" s="354">
        <v>24</v>
      </c>
      <c r="R125" s="325">
        <f t="shared" si="2"/>
        <v>0</v>
      </c>
      <c r="S125" s="385"/>
      <c r="T125" s="354">
        <v>2</v>
      </c>
      <c r="U125" s="354"/>
      <c r="V125" s="354">
        <v>26</v>
      </c>
      <c r="W125" s="352"/>
    </row>
    <row r="126" s="4" customFormat="1" ht="18" customHeight="1" spans="1:24">
      <c r="A126" s="15" t="s">
        <v>578</v>
      </c>
      <c r="B126" s="60" t="s">
        <v>579</v>
      </c>
      <c r="C126" s="62" t="s">
        <v>580</v>
      </c>
      <c r="D126" s="60" t="s">
        <v>24</v>
      </c>
      <c r="E126" s="60" t="s">
        <v>449</v>
      </c>
      <c r="F126" s="62" t="s">
        <v>26</v>
      </c>
      <c r="G126" s="60" t="s">
        <v>581</v>
      </c>
      <c r="H126" s="62" t="s">
        <v>582</v>
      </c>
      <c r="I126" s="60">
        <v>9787516614280</v>
      </c>
      <c r="J126" s="162">
        <v>2015.02</v>
      </c>
      <c r="K126" s="19">
        <v>43</v>
      </c>
      <c r="L126" s="61">
        <v>2</v>
      </c>
      <c r="M126" s="60" t="s">
        <v>569</v>
      </c>
      <c r="N126" s="392" t="s">
        <v>583</v>
      </c>
      <c r="O126" s="34" t="s">
        <v>141</v>
      </c>
      <c r="P126" s="315"/>
      <c r="Q126" s="26">
        <v>2</v>
      </c>
      <c r="R126" s="325">
        <f t="shared" si="2"/>
        <v>0</v>
      </c>
      <c r="S126" s="126"/>
      <c r="T126" s="26"/>
      <c r="U126" s="26">
        <v>1</v>
      </c>
      <c r="V126" s="26"/>
      <c r="W126" s="1" t="s">
        <v>584</v>
      </c>
      <c r="X126" s="2" t="s">
        <v>585</v>
      </c>
    </row>
    <row r="127" s="306" customFormat="1" ht="18" customHeight="1" spans="1:24">
      <c r="A127" s="378" t="s">
        <v>586</v>
      </c>
      <c r="B127" s="393" t="s">
        <v>587</v>
      </c>
      <c r="C127" s="394" t="s">
        <v>588</v>
      </c>
      <c r="D127" s="393" t="s">
        <v>24</v>
      </c>
      <c r="E127" s="393" t="s">
        <v>487</v>
      </c>
      <c r="F127" s="394" t="s">
        <v>26</v>
      </c>
      <c r="G127" s="393" t="s">
        <v>589</v>
      </c>
      <c r="H127" s="398" t="s">
        <v>590</v>
      </c>
      <c r="I127" s="564" t="s">
        <v>591</v>
      </c>
      <c r="J127" s="399">
        <v>2023.02</v>
      </c>
      <c r="K127" s="400">
        <v>40.8</v>
      </c>
      <c r="L127" s="401">
        <v>396</v>
      </c>
      <c r="M127" s="402" t="s">
        <v>491</v>
      </c>
      <c r="N127" s="403" t="s">
        <v>592</v>
      </c>
      <c r="O127" s="404" t="s">
        <v>593</v>
      </c>
      <c r="P127" s="405" t="s">
        <v>499</v>
      </c>
      <c r="Q127" s="399">
        <v>396</v>
      </c>
      <c r="R127" s="359">
        <f t="shared" si="2"/>
        <v>0</v>
      </c>
      <c r="S127" s="406"/>
      <c r="T127" s="399">
        <v>6</v>
      </c>
      <c r="U127" s="399">
        <v>2</v>
      </c>
      <c r="V127" s="399">
        <v>26</v>
      </c>
      <c r="W127" s="407"/>
      <c r="X127" s="408"/>
    </row>
    <row r="128" s="4" customFormat="1" ht="18" customHeight="1" spans="1:24">
      <c r="A128" s="15" t="s">
        <v>594</v>
      </c>
      <c r="B128" s="60" t="s">
        <v>595</v>
      </c>
      <c r="C128" s="62" t="s">
        <v>596</v>
      </c>
      <c r="D128" s="60" t="s">
        <v>24</v>
      </c>
      <c r="E128" s="60" t="s">
        <v>487</v>
      </c>
      <c r="F128" s="62" t="s">
        <v>26</v>
      </c>
      <c r="G128" s="392" t="s">
        <v>597</v>
      </c>
      <c r="H128" s="62" t="s">
        <v>229</v>
      </c>
      <c r="I128" s="60">
        <v>9787040603088</v>
      </c>
      <c r="J128" s="26">
        <v>2023.12</v>
      </c>
      <c r="K128" s="19">
        <v>62</v>
      </c>
      <c r="L128" s="60">
        <v>396</v>
      </c>
      <c r="M128" s="16" t="s">
        <v>491</v>
      </c>
      <c r="N128" s="60" t="s">
        <v>498</v>
      </c>
      <c r="O128" s="34" t="s">
        <v>141</v>
      </c>
      <c r="P128" s="55"/>
      <c r="Q128" s="26">
        <v>396</v>
      </c>
      <c r="R128" s="26">
        <f t="shared" si="2"/>
        <v>0</v>
      </c>
      <c r="S128" s="126"/>
      <c r="T128" s="26">
        <v>6</v>
      </c>
      <c r="U128" s="26"/>
      <c r="V128" s="26">
        <v>27</v>
      </c>
      <c r="W128" s="12"/>
    </row>
    <row r="129" s="4" customFormat="1" ht="18" customHeight="1" spans="1:24">
      <c r="A129" s="15" t="s">
        <v>598</v>
      </c>
      <c r="B129" s="60" t="s">
        <v>599</v>
      </c>
      <c r="C129" s="394" t="s">
        <v>600</v>
      </c>
      <c r="D129" s="60" t="s">
        <v>24</v>
      </c>
      <c r="E129" s="60" t="s">
        <v>487</v>
      </c>
      <c r="F129" s="62" t="s">
        <v>26</v>
      </c>
      <c r="G129" s="409" t="s">
        <v>601</v>
      </c>
      <c r="H129" s="353" t="s">
        <v>496</v>
      </c>
      <c r="I129" s="559" t="s">
        <v>602</v>
      </c>
      <c r="J129" s="354">
        <v>2025.01</v>
      </c>
      <c r="K129" s="355">
        <v>49.8</v>
      </c>
      <c r="L129" s="60">
        <v>396</v>
      </c>
      <c r="M129" s="16" t="s">
        <v>491</v>
      </c>
      <c r="N129" s="60" t="s">
        <v>498</v>
      </c>
      <c r="O129" s="34" t="s">
        <v>141</v>
      </c>
      <c r="P129" s="410" t="s">
        <v>499</v>
      </c>
      <c r="Q129" s="26">
        <v>396</v>
      </c>
      <c r="R129" s="26">
        <f t="shared" si="2"/>
        <v>0</v>
      </c>
      <c r="S129" s="126"/>
      <c r="T129" s="26">
        <v>6</v>
      </c>
      <c r="U129" s="26"/>
      <c r="V129" s="26">
        <v>27</v>
      </c>
      <c r="W129" s="12"/>
    </row>
    <row r="130" s="4" customFormat="1" ht="21" customHeight="1" spans="1:24">
      <c r="A130" s="411" t="s">
        <v>603</v>
      </c>
      <c r="B130" s="60" t="s">
        <v>604</v>
      </c>
      <c r="C130" s="412" t="s">
        <v>605</v>
      </c>
      <c r="D130" s="60"/>
      <c r="E130" s="60"/>
      <c r="F130" s="62" t="s">
        <v>26</v>
      </c>
      <c r="G130" s="413" t="s">
        <v>606</v>
      </c>
      <c r="H130" s="126" t="s">
        <v>607</v>
      </c>
      <c r="I130" s="414">
        <v>9787568164962</v>
      </c>
      <c r="J130" s="372">
        <v>2020.1</v>
      </c>
      <c r="K130" s="415">
        <v>32</v>
      </c>
      <c r="L130" s="60">
        <v>712</v>
      </c>
      <c r="M130" s="16" t="s">
        <v>491</v>
      </c>
      <c r="N130" s="414" t="s">
        <v>608</v>
      </c>
      <c r="O130" s="17" t="s">
        <v>43</v>
      </c>
      <c r="P130" s="55" t="s">
        <v>609</v>
      </c>
      <c r="Q130" s="26"/>
      <c r="R130" s="211">
        <f t="shared" si="2"/>
        <v>712</v>
      </c>
      <c r="S130" s="126"/>
      <c r="T130" s="26"/>
      <c r="U130" s="26"/>
      <c r="V130" s="26"/>
      <c r="W130" s="416" t="s">
        <v>610</v>
      </c>
      <c r="X130" s="1" t="s">
        <v>611</v>
      </c>
    </row>
    <row r="131" s="11" customFormat="1" ht="19" customHeight="1" spans="1:24">
      <c r="A131" s="417"/>
      <c r="B131" s="62"/>
      <c r="C131" s="62" t="s">
        <v>604</v>
      </c>
      <c r="D131" s="62"/>
      <c r="E131" s="62"/>
      <c r="F131" s="62"/>
      <c r="G131" s="418"/>
      <c r="H131" s="62" t="s">
        <v>398</v>
      </c>
      <c r="I131" s="414">
        <v>9787313274175</v>
      </c>
      <c r="J131" s="412"/>
      <c r="K131" s="415"/>
      <c r="L131" s="62"/>
      <c r="M131" s="17"/>
      <c r="N131" s="419"/>
      <c r="O131" s="17"/>
      <c r="P131" s="17"/>
      <c r="Q131" s="26"/>
      <c r="R131" s="34"/>
      <c r="S131" s="34"/>
      <c r="T131" s="26">
        <v>6</v>
      </c>
      <c r="U131" s="26">
        <v>1</v>
      </c>
      <c r="V131" s="26">
        <v>27</v>
      </c>
      <c r="W131" s="1"/>
      <c r="X131" s="7"/>
    </row>
    <row r="132" s="4" customFormat="1" ht="21" customHeight="1" spans="1:24">
      <c r="A132" s="411" t="s">
        <v>612</v>
      </c>
      <c r="B132" s="420" t="s">
        <v>613</v>
      </c>
      <c r="C132" s="421" t="s">
        <v>614</v>
      </c>
      <c r="D132" s="420" t="s">
        <v>531</v>
      </c>
      <c r="E132" s="420" t="s">
        <v>487</v>
      </c>
      <c r="F132" s="422" t="s">
        <v>26</v>
      </c>
      <c r="G132" s="423" t="s">
        <v>615</v>
      </c>
      <c r="H132" s="419" t="s">
        <v>504</v>
      </c>
      <c r="I132" s="414" t="s">
        <v>616</v>
      </c>
      <c r="J132" s="372">
        <v>2023.08</v>
      </c>
      <c r="K132" s="415">
        <v>39.8</v>
      </c>
      <c r="L132" s="414">
        <v>264</v>
      </c>
      <c r="M132" s="414" t="s">
        <v>506</v>
      </c>
      <c r="N132" s="414" t="s">
        <v>617</v>
      </c>
      <c r="O132" s="268" t="s">
        <v>141</v>
      </c>
      <c r="P132" s="55" t="s">
        <v>609</v>
      </c>
      <c r="Q132" s="16">
        <v>264</v>
      </c>
      <c r="R132" s="26">
        <f t="shared" ref="R132:R142" si="3">L132-Q132</f>
        <v>0</v>
      </c>
      <c r="S132" s="126"/>
      <c r="T132" s="26">
        <v>264</v>
      </c>
      <c r="U132" s="26"/>
      <c r="V132" s="26" t="s">
        <v>618</v>
      </c>
      <c r="W132" s="1" t="s">
        <v>619</v>
      </c>
    </row>
    <row r="133" s="4" customFormat="1" ht="18" customHeight="1" spans="1:24">
      <c r="A133" s="370"/>
      <c r="B133" s="414"/>
      <c r="C133" s="424" t="s">
        <v>620</v>
      </c>
      <c r="D133" s="393"/>
      <c r="E133" s="393"/>
      <c r="F133" s="394"/>
      <c r="G133" s="396" t="s">
        <v>621</v>
      </c>
      <c r="H133" s="353" t="s">
        <v>496</v>
      </c>
      <c r="I133" s="393">
        <v>9787568416276</v>
      </c>
      <c r="J133" s="354">
        <v>2021.7</v>
      </c>
      <c r="K133" s="331">
        <v>39.8</v>
      </c>
      <c r="L133" s="393">
        <v>264</v>
      </c>
      <c r="M133" s="414"/>
      <c r="N133" s="414"/>
      <c r="O133" s="268"/>
      <c r="P133" s="55"/>
      <c r="Q133" s="16">
        <v>264</v>
      </c>
      <c r="R133" s="26">
        <f t="shared" si="3"/>
        <v>0</v>
      </c>
      <c r="S133" s="126"/>
      <c r="T133" s="26">
        <v>6</v>
      </c>
      <c r="U133" s="26">
        <v>3</v>
      </c>
      <c r="V133" s="211">
        <v>32</v>
      </c>
      <c r="W133" s="12"/>
    </row>
    <row r="134" s="4" customFormat="1" ht="18" customHeight="1" spans="1:24">
      <c r="A134" s="15" t="s">
        <v>622</v>
      </c>
      <c r="B134" s="60" t="s">
        <v>623</v>
      </c>
      <c r="C134" s="62" t="s">
        <v>623</v>
      </c>
      <c r="D134" s="60" t="s">
        <v>24</v>
      </c>
      <c r="E134" s="60" t="s">
        <v>487</v>
      </c>
      <c r="F134" s="62" t="s">
        <v>26</v>
      </c>
      <c r="G134" s="60" t="s">
        <v>624</v>
      </c>
      <c r="H134" s="425" t="s">
        <v>625</v>
      </c>
      <c r="I134" s="565" t="s">
        <v>626</v>
      </c>
      <c r="J134" s="427">
        <v>2024.12</v>
      </c>
      <c r="K134" s="371">
        <v>46</v>
      </c>
      <c r="L134" s="426">
        <v>135</v>
      </c>
      <c r="M134" s="426" t="s">
        <v>627</v>
      </c>
      <c r="N134" s="428" t="s">
        <v>628</v>
      </c>
      <c r="O134" s="179" t="s">
        <v>141</v>
      </c>
      <c r="P134" s="315"/>
      <c r="Q134" s="45">
        <v>135</v>
      </c>
      <c r="R134" s="349">
        <f t="shared" si="3"/>
        <v>0</v>
      </c>
      <c r="S134" s="350"/>
      <c r="T134" s="45">
        <v>4</v>
      </c>
      <c r="U134" s="45"/>
      <c r="V134" s="429">
        <v>32</v>
      </c>
      <c r="W134" s="12"/>
    </row>
    <row r="135" s="4" customFormat="1" ht="18" customHeight="1" spans="1:24">
      <c r="A135" s="15" t="s">
        <v>629</v>
      </c>
      <c r="B135" s="60" t="s">
        <v>630</v>
      </c>
      <c r="C135" s="62" t="s">
        <v>631</v>
      </c>
      <c r="D135" s="60" t="s">
        <v>531</v>
      </c>
      <c r="E135" s="60" t="s">
        <v>449</v>
      </c>
      <c r="F135" s="62" t="s">
        <v>26</v>
      </c>
      <c r="G135" s="60" t="s">
        <v>632</v>
      </c>
      <c r="H135" s="62" t="s">
        <v>417</v>
      </c>
      <c r="I135" s="563" t="s">
        <v>633</v>
      </c>
      <c r="J135" s="162">
        <v>2016.01</v>
      </c>
      <c r="K135" s="19">
        <v>49.8</v>
      </c>
      <c r="L135" s="60">
        <v>94</v>
      </c>
      <c r="M135" s="60" t="s">
        <v>634</v>
      </c>
      <c r="N135" s="392" t="s">
        <v>635</v>
      </c>
      <c r="O135" s="34" t="s">
        <v>141</v>
      </c>
      <c r="P135" s="315"/>
      <c r="Q135" s="26">
        <v>94</v>
      </c>
      <c r="R135" s="325">
        <f t="shared" si="3"/>
        <v>0</v>
      </c>
      <c r="S135" s="126"/>
      <c r="T135" s="26">
        <v>2</v>
      </c>
      <c r="U135" s="26"/>
      <c r="V135" s="211">
        <v>32</v>
      </c>
      <c r="W135" s="12"/>
    </row>
    <row r="136" s="4" customFormat="1" ht="18" customHeight="1" spans="1:24">
      <c r="A136" s="15" t="s">
        <v>636</v>
      </c>
      <c r="B136" s="60" t="s">
        <v>637</v>
      </c>
      <c r="C136" s="62" t="s">
        <v>638</v>
      </c>
      <c r="D136" s="60" t="s">
        <v>24</v>
      </c>
      <c r="E136" s="60" t="s">
        <v>449</v>
      </c>
      <c r="F136" s="62" t="s">
        <v>26</v>
      </c>
      <c r="G136" s="60" t="s">
        <v>639</v>
      </c>
      <c r="H136" s="62" t="s">
        <v>398</v>
      </c>
      <c r="I136" s="563" t="s">
        <v>640</v>
      </c>
      <c r="J136" s="162">
        <v>2025.02</v>
      </c>
      <c r="K136" s="19">
        <v>56</v>
      </c>
      <c r="L136" s="60">
        <v>94</v>
      </c>
      <c r="M136" s="60" t="s">
        <v>634</v>
      </c>
      <c r="N136" s="392" t="s">
        <v>445</v>
      </c>
      <c r="O136" s="17" t="s">
        <v>43</v>
      </c>
      <c r="P136" s="315"/>
      <c r="Q136" s="26">
        <v>94</v>
      </c>
      <c r="R136" s="325">
        <f t="shared" si="3"/>
        <v>0</v>
      </c>
      <c r="S136" s="126"/>
      <c r="T136" s="26"/>
      <c r="U136" s="26"/>
      <c r="V136" s="26"/>
      <c r="W136" s="12"/>
    </row>
    <row r="137" s="4" customFormat="1" ht="18" customHeight="1" spans="1:24">
      <c r="A137" s="15" t="s">
        <v>641</v>
      </c>
      <c r="B137" s="60" t="s">
        <v>642</v>
      </c>
      <c r="C137" s="62" t="s">
        <v>643</v>
      </c>
      <c r="D137" s="60" t="s">
        <v>24</v>
      </c>
      <c r="E137" s="60" t="s">
        <v>449</v>
      </c>
      <c r="F137" s="62" t="s">
        <v>26</v>
      </c>
      <c r="G137" s="60" t="s">
        <v>644</v>
      </c>
      <c r="H137" s="62" t="s">
        <v>417</v>
      </c>
      <c r="I137" s="563" t="s">
        <v>645</v>
      </c>
      <c r="J137" s="162">
        <v>2022.07</v>
      </c>
      <c r="K137" s="19">
        <v>59.8</v>
      </c>
      <c r="L137" s="60">
        <v>94</v>
      </c>
      <c r="M137" s="60" t="s">
        <v>634</v>
      </c>
      <c r="N137" s="392" t="s">
        <v>445</v>
      </c>
      <c r="O137" s="17" t="s">
        <v>43</v>
      </c>
      <c r="P137" s="315"/>
      <c r="Q137" s="26">
        <v>94</v>
      </c>
      <c r="R137" s="325">
        <f t="shared" si="3"/>
        <v>0</v>
      </c>
      <c r="S137" s="126"/>
      <c r="T137" s="26">
        <v>1</v>
      </c>
      <c r="U137" s="26">
        <v>1</v>
      </c>
      <c r="V137" s="211" t="s">
        <v>646</v>
      </c>
      <c r="W137" s="12"/>
    </row>
    <row r="138" s="4" customFormat="1" ht="18" customHeight="1" spans="1:24">
      <c r="A138" s="411" t="s">
        <v>647</v>
      </c>
      <c r="B138" s="430" t="s">
        <v>648</v>
      </c>
      <c r="C138" s="431" t="s">
        <v>649</v>
      </c>
      <c r="D138" s="430" t="s">
        <v>24</v>
      </c>
      <c r="E138" s="430" t="s">
        <v>449</v>
      </c>
      <c r="F138" s="431" t="s">
        <v>26</v>
      </c>
      <c r="G138" s="430" t="s">
        <v>650</v>
      </c>
      <c r="H138" s="431" t="s">
        <v>417</v>
      </c>
      <c r="I138" s="566" t="s">
        <v>651</v>
      </c>
      <c r="J138" s="432">
        <v>2024.01</v>
      </c>
      <c r="K138" s="433">
        <v>69.8</v>
      </c>
      <c r="L138" s="430">
        <v>94</v>
      </c>
      <c r="M138" s="430" t="s">
        <v>634</v>
      </c>
      <c r="N138" s="434" t="s">
        <v>445</v>
      </c>
      <c r="O138" s="435" t="s">
        <v>43</v>
      </c>
      <c r="P138" s="315"/>
      <c r="Q138" s="26">
        <v>94</v>
      </c>
      <c r="R138" s="325">
        <f t="shared" si="3"/>
        <v>0</v>
      </c>
      <c r="S138" s="126"/>
      <c r="T138" s="26">
        <v>2</v>
      </c>
      <c r="U138" s="26"/>
      <c r="V138" s="211">
        <v>32</v>
      </c>
      <c r="W138" s="12"/>
    </row>
    <row r="139" s="4" customFormat="1" ht="18" customHeight="1" spans="1:24">
      <c r="A139" s="15" t="s">
        <v>652</v>
      </c>
      <c r="B139" s="60" t="s">
        <v>653</v>
      </c>
      <c r="C139" s="62" t="s">
        <v>654</v>
      </c>
      <c r="D139" s="60" t="s">
        <v>24</v>
      </c>
      <c r="E139" s="60" t="s">
        <v>449</v>
      </c>
      <c r="F139" s="62" t="s">
        <v>26</v>
      </c>
      <c r="G139" s="60" t="s">
        <v>655</v>
      </c>
      <c r="H139" s="62" t="s">
        <v>158</v>
      </c>
      <c r="I139" s="60">
        <v>9787302534495</v>
      </c>
      <c r="J139" s="26">
        <v>2019.09</v>
      </c>
      <c r="K139" s="19">
        <v>48.9</v>
      </c>
      <c r="L139" s="60">
        <v>49</v>
      </c>
      <c r="M139" s="60" t="s">
        <v>453</v>
      </c>
      <c r="N139" s="60" t="s">
        <v>445</v>
      </c>
      <c r="O139" s="17" t="s">
        <v>43</v>
      </c>
      <c r="P139" s="315"/>
      <c r="Q139" s="26">
        <v>49</v>
      </c>
      <c r="R139" s="325">
        <f t="shared" si="3"/>
        <v>0</v>
      </c>
      <c r="S139" s="126"/>
      <c r="T139" s="26"/>
      <c r="U139" s="26">
        <v>1</v>
      </c>
      <c r="V139" s="26"/>
      <c r="W139" s="12"/>
    </row>
    <row r="140" s="4" customFormat="1" ht="18" customHeight="1" spans="1:24">
      <c r="A140" s="15" t="s">
        <v>656</v>
      </c>
      <c r="B140" s="60" t="s">
        <v>657</v>
      </c>
      <c r="C140" s="62" t="s">
        <v>658</v>
      </c>
      <c r="D140" s="60" t="s">
        <v>24</v>
      </c>
      <c r="E140" s="60" t="s">
        <v>449</v>
      </c>
      <c r="F140" s="62" t="s">
        <v>26</v>
      </c>
      <c r="G140" s="60" t="s">
        <v>659</v>
      </c>
      <c r="H140" s="62" t="s">
        <v>660</v>
      </c>
      <c r="I140" s="563" t="s">
        <v>661</v>
      </c>
      <c r="J140" s="26">
        <v>2023.05</v>
      </c>
      <c r="K140" s="19">
        <v>59</v>
      </c>
      <c r="L140" s="60">
        <v>47</v>
      </c>
      <c r="M140" s="60" t="s">
        <v>464</v>
      </c>
      <c r="N140" s="60" t="s">
        <v>445</v>
      </c>
      <c r="O140" s="34" t="s">
        <v>141</v>
      </c>
      <c r="P140" s="315"/>
      <c r="Q140" s="26">
        <v>47</v>
      </c>
      <c r="R140" s="325">
        <f t="shared" si="3"/>
        <v>0</v>
      </c>
      <c r="S140" s="126"/>
      <c r="T140" s="26">
        <v>2</v>
      </c>
      <c r="U140" s="26"/>
      <c r="V140" s="26">
        <v>26</v>
      </c>
      <c r="W140" s="12"/>
    </row>
    <row r="141" s="2" customFormat="1" ht="22" customHeight="1" spans="1:24">
      <c r="A141" s="23" t="s">
        <v>662</v>
      </c>
      <c r="B141" s="60" t="s">
        <v>663</v>
      </c>
      <c r="C141" s="436" t="s">
        <v>664</v>
      </c>
      <c r="D141" s="60" t="s">
        <v>24</v>
      </c>
      <c r="E141" s="60" t="s">
        <v>487</v>
      </c>
      <c r="F141" s="437" t="s">
        <v>78</v>
      </c>
      <c r="G141" s="16" t="s">
        <v>665</v>
      </c>
      <c r="H141" s="55" t="s">
        <v>163</v>
      </c>
      <c r="I141" s="554" t="s">
        <v>666</v>
      </c>
      <c r="J141" s="60"/>
      <c r="K141" s="60">
        <v>45</v>
      </c>
      <c r="L141" s="60">
        <v>550</v>
      </c>
      <c r="M141" s="60" t="s">
        <v>667</v>
      </c>
      <c r="N141" s="60"/>
      <c r="O141" s="17" t="s">
        <v>43</v>
      </c>
      <c r="P141" s="357"/>
      <c r="Q141" s="26">
        <v>550</v>
      </c>
      <c r="R141" s="325">
        <f t="shared" si="3"/>
        <v>0</v>
      </c>
      <c r="S141" s="126"/>
      <c r="T141" s="26">
        <v>11</v>
      </c>
      <c r="U141" s="26"/>
      <c r="V141" s="326">
        <v>52</v>
      </c>
      <c r="W141" s="1"/>
    </row>
    <row r="142" s="2" customFormat="1" ht="18" customHeight="1" spans="1:24">
      <c r="A142" s="15" t="s">
        <v>668</v>
      </c>
      <c r="B142" s="60" t="s">
        <v>227</v>
      </c>
      <c r="C142" s="62" t="s">
        <v>227</v>
      </c>
      <c r="D142" s="60" t="s">
        <v>24</v>
      </c>
      <c r="E142" s="60" t="s">
        <v>487</v>
      </c>
      <c r="F142" s="437" t="s">
        <v>26</v>
      </c>
      <c r="G142" s="60"/>
      <c r="H142" s="62" t="s">
        <v>229</v>
      </c>
      <c r="I142" s="60"/>
      <c r="J142" s="60"/>
      <c r="K142" s="60"/>
      <c r="L142" s="60">
        <v>885</v>
      </c>
      <c r="M142" s="26" t="s">
        <v>667</v>
      </c>
      <c r="N142" s="16"/>
      <c r="O142" s="16"/>
      <c r="P142" s="357"/>
      <c r="Q142" s="16">
        <v>883</v>
      </c>
      <c r="R142" s="325">
        <f t="shared" si="3"/>
        <v>2</v>
      </c>
      <c r="S142" s="55"/>
      <c r="T142" s="16"/>
      <c r="U142" s="16"/>
      <c r="V142" s="16"/>
      <c r="W142" s="1">
        <v>16</v>
      </c>
    </row>
    <row r="143" s="2" customFormat="1" ht="18" customHeight="1" spans="1:24">
      <c r="A143" s="15"/>
      <c r="B143" s="60"/>
      <c r="C143" s="62"/>
      <c r="D143" s="60"/>
      <c r="E143" s="60"/>
      <c r="F143" s="62"/>
      <c r="G143" s="60"/>
      <c r="H143" s="62"/>
      <c r="I143" s="60"/>
      <c r="J143" s="60"/>
      <c r="K143" s="60"/>
      <c r="L143" s="60"/>
      <c r="M143" s="26"/>
      <c r="N143" s="16"/>
      <c r="O143" s="16"/>
      <c r="P143" s="126"/>
      <c r="Q143" s="16"/>
      <c r="R143" s="26"/>
      <c r="S143" s="55"/>
      <c r="T143" s="16"/>
      <c r="U143" s="16"/>
      <c r="V143" s="16"/>
      <c r="W143" s="1"/>
    </row>
    <row r="144" s="2" customFormat="1" ht="18" customHeight="1" spans="1:24">
      <c r="A144" s="15"/>
      <c r="B144" s="60"/>
      <c r="C144" s="62"/>
      <c r="D144" s="60"/>
      <c r="E144" s="60"/>
      <c r="F144" s="62"/>
      <c r="G144" s="60"/>
      <c r="H144" s="62"/>
      <c r="I144" s="60"/>
      <c r="J144" s="60"/>
      <c r="K144" s="60"/>
      <c r="L144" s="60"/>
      <c r="M144" s="26"/>
      <c r="N144" s="16"/>
      <c r="O144" s="16"/>
      <c r="P144" s="126"/>
      <c r="Q144" s="16"/>
      <c r="R144" s="26"/>
      <c r="S144" s="55"/>
      <c r="T144" s="16"/>
      <c r="U144" s="16"/>
      <c r="V144" s="16"/>
      <c r="W144" s="1"/>
    </row>
    <row r="145" s="2" customFormat="1" ht="18" customHeight="1" spans="1:23">
      <c r="A145" s="15"/>
      <c r="B145" s="60"/>
      <c r="C145" s="62"/>
      <c r="D145" s="60"/>
      <c r="E145" s="60"/>
      <c r="F145" s="62"/>
      <c r="G145" s="60"/>
      <c r="H145" s="62"/>
      <c r="I145" s="60"/>
      <c r="J145" s="60"/>
      <c r="K145" s="60"/>
      <c r="L145" s="60"/>
      <c r="M145" s="26"/>
      <c r="N145" s="16"/>
      <c r="O145" s="16"/>
      <c r="P145" s="126"/>
      <c r="Q145" s="16"/>
      <c r="R145" s="26"/>
      <c r="S145" s="55"/>
      <c r="T145" s="16"/>
      <c r="U145" s="16"/>
      <c r="V145" s="16"/>
      <c r="W145" s="1"/>
    </row>
    <row r="146" s="2" customFormat="1" ht="18" customHeight="1" spans="1:23">
      <c r="A146" s="15"/>
      <c r="B146" s="60"/>
      <c r="C146" s="62"/>
      <c r="D146" s="60"/>
      <c r="E146" s="60"/>
      <c r="F146" s="62"/>
      <c r="G146" s="60"/>
      <c r="H146" s="62"/>
      <c r="I146" s="60"/>
      <c r="J146" s="60"/>
      <c r="K146" s="60"/>
      <c r="L146" s="60"/>
      <c r="M146" s="26"/>
      <c r="N146" s="16"/>
      <c r="O146" s="16"/>
      <c r="P146" s="126"/>
      <c r="Q146" s="16"/>
      <c r="R146" s="26"/>
      <c r="S146" s="55"/>
      <c r="T146" s="16"/>
      <c r="U146" s="16"/>
      <c r="V146" s="16"/>
      <c r="W146" s="1"/>
    </row>
    <row r="147" s="2" customFormat="1" ht="18" customHeight="1" spans="1:23">
      <c r="A147" s="15"/>
      <c r="B147" s="60"/>
      <c r="C147" s="62"/>
      <c r="D147" s="60"/>
      <c r="E147" s="60"/>
      <c r="F147" s="62"/>
      <c r="G147" s="60"/>
      <c r="H147" s="62"/>
      <c r="I147" s="60"/>
      <c r="J147" s="60"/>
      <c r="K147" s="60"/>
      <c r="L147" s="60"/>
      <c r="M147" s="26"/>
      <c r="N147" s="16"/>
      <c r="O147" s="16"/>
      <c r="P147" s="126"/>
      <c r="Q147" s="16"/>
      <c r="R147" s="26"/>
      <c r="S147" s="55"/>
      <c r="T147" s="16"/>
      <c r="U147" s="16"/>
      <c r="V147" s="16"/>
      <c r="W147" s="1"/>
    </row>
    <row r="148" s="2" customFormat="1" ht="18" customHeight="1" spans="1:23">
      <c r="A148" s="15"/>
      <c r="B148" s="60"/>
      <c r="C148" s="62"/>
      <c r="D148" s="60"/>
      <c r="E148" s="60"/>
      <c r="F148" s="62"/>
      <c r="G148" s="60"/>
      <c r="H148" s="62"/>
      <c r="I148" s="60"/>
      <c r="J148" s="60"/>
      <c r="K148" s="60"/>
      <c r="L148" s="60"/>
      <c r="M148" s="26"/>
      <c r="N148" s="16"/>
      <c r="O148" s="16"/>
      <c r="P148" s="126"/>
      <c r="Q148" s="16"/>
      <c r="R148" s="26"/>
      <c r="S148" s="55"/>
      <c r="T148" s="16"/>
      <c r="U148" s="16"/>
      <c r="V148" s="16"/>
      <c r="W148" s="1"/>
    </row>
    <row r="149" s="2" customFormat="1" ht="18" customHeight="1" spans="1:23">
      <c r="A149" s="15"/>
      <c r="B149" s="60"/>
      <c r="C149" s="62"/>
      <c r="D149" s="60"/>
      <c r="E149" s="60"/>
      <c r="F149" s="62"/>
      <c r="G149" s="60"/>
      <c r="H149" s="62"/>
      <c r="I149" s="60"/>
      <c r="J149" s="60"/>
      <c r="K149" s="60"/>
      <c r="L149" s="60"/>
      <c r="M149" s="26"/>
      <c r="N149" s="16"/>
      <c r="O149" s="16"/>
      <c r="P149" s="126"/>
      <c r="Q149" s="16"/>
      <c r="R149" s="26"/>
      <c r="S149" s="55"/>
      <c r="T149" s="16"/>
      <c r="U149" s="16"/>
      <c r="V149" s="16"/>
      <c r="W149" s="1"/>
    </row>
    <row r="150" s="2" customFormat="1" ht="18" customHeight="1" spans="1:23">
      <c r="A150" s="15"/>
      <c r="B150" s="60"/>
      <c r="C150" s="62"/>
      <c r="D150" s="60"/>
      <c r="E150" s="60"/>
      <c r="F150" s="62"/>
      <c r="G150" s="60"/>
      <c r="H150" s="62"/>
      <c r="I150" s="60"/>
      <c r="J150" s="60"/>
      <c r="K150" s="60"/>
      <c r="L150" s="60"/>
      <c r="M150" s="26"/>
      <c r="N150" s="16"/>
      <c r="O150" s="16"/>
      <c r="P150" s="126"/>
      <c r="Q150" s="16"/>
      <c r="R150" s="26"/>
      <c r="S150" s="55"/>
      <c r="T150" s="16"/>
      <c r="U150" s="16"/>
      <c r="V150" s="16"/>
      <c r="W150" s="1"/>
    </row>
    <row r="151" s="2" customFormat="1" ht="18" customHeight="1" spans="1:23">
      <c r="A151" s="15"/>
      <c r="B151" s="60"/>
      <c r="C151" s="62"/>
      <c r="D151" s="60"/>
      <c r="E151" s="60"/>
      <c r="F151" s="62"/>
      <c r="G151" s="60"/>
      <c r="H151" s="62"/>
      <c r="I151" s="60"/>
      <c r="J151" s="60"/>
      <c r="K151" s="60"/>
      <c r="L151" s="60"/>
      <c r="M151" s="26"/>
      <c r="N151" s="16"/>
      <c r="O151" s="16"/>
      <c r="P151" s="126"/>
      <c r="Q151" s="16"/>
      <c r="R151" s="26"/>
      <c r="S151" s="55"/>
      <c r="T151" s="16"/>
      <c r="U151" s="16"/>
      <c r="V151" s="16"/>
      <c r="W151" s="1"/>
    </row>
    <row r="152" s="2" customFormat="1" ht="18" customHeight="1" spans="1:23">
      <c r="A152" s="15"/>
      <c r="B152" s="60"/>
      <c r="C152" s="62"/>
      <c r="D152" s="60"/>
      <c r="E152" s="60"/>
      <c r="F152" s="62"/>
      <c r="G152" s="60"/>
      <c r="H152" s="62"/>
      <c r="I152" s="60"/>
      <c r="J152" s="60"/>
      <c r="K152" s="60"/>
      <c r="L152" s="60"/>
      <c r="M152" s="26"/>
      <c r="N152" s="16"/>
      <c r="O152" s="16"/>
      <c r="P152" s="126"/>
      <c r="Q152" s="16"/>
      <c r="R152" s="26"/>
      <c r="S152" s="55"/>
      <c r="T152" s="16"/>
      <c r="U152" s="16"/>
      <c r="V152" s="16"/>
      <c r="W152" s="1"/>
    </row>
    <row r="153" s="2" customFormat="1" ht="18" customHeight="1" spans="1:23">
      <c r="A153" s="15"/>
      <c r="B153" s="60"/>
      <c r="C153" s="62"/>
      <c r="D153" s="60"/>
      <c r="E153" s="60"/>
      <c r="F153" s="62"/>
      <c r="G153" s="60"/>
      <c r="H153" s="62"/>
      <c r="I153" s="60"/>
      <c r="J153" s="60"/>
      <c r="K153" s="60"/>
      <c r="L153" s="60"/>
      <c r="M153" s="26"/>
      <c r="N153" s="16"/>
      <c r="O153" s="16"/>
      <c r="P153" s="126"/>
      <c r="Q153" s="16"/>
      <c r="R153" s="26"/>
      <c r="S153" s="55"/>
      <c r="T153" s="16"/>
      <c r="U153" s="16"/>
      <c r="V153" s="16"/>
      <c r="W153" s="1"/>
    </row>
    <row r="154" s="2" customFormat="1" ht="18" customHeight="1" spans="1:23">
      <c r="A154" s="15"/>
      <c r="B154" s="60"/>
      <c r="C154" s="62"/>
      <c r="D154" s="60"/>
      <c r="E154" s="60"/>
      <c r="F154" s="62"/>
      <c r="G154" s="60"/>
      <c r="H154" s="62"/>
      <c r="I154" s="60"/>
      <c r="J154" s="60"/>
      <c r="K154" s="60"/>
      <c r="L154" s="60"/>
      <c r="M154" s="26"/>
      <c r="N154" s="16"/>
      <c r="O154" s="16"/>
      <c r="P154" s="126"/>
      <c r="Q154" s="16"/>
      <c r="R154" s="26"/>
      <c r="S154" s="55"/>
      <c r="T154" s="16"/>
      <c r="U154" s="16"/>
      <c r="V154" s="16"/>
      <c r="W154" s="1"/>
    </row>
    <row r="155" s="2" customFormat="1" ht="18" customHeight="1" spans="1:23">
      <c r="A155" s="15"/>
      <c r="B155" s="60"/>
      <c r="C155" s="62"/>
      <c r="D155" s="60"/>
      <c r="E155" s="60"/>
      <c r="F155" s="62"/>
      <c r="G155" s="60"/>
      <c r="H155" s="62"/>
      <c r="I155" s="60"/>
      <c r="J155" s="60"/>
      <c r="K155" s="60"/>
      <c r="L155" s="60"/>
      <c r="M155" s="26"/>
      <c r="N155" s="16"/>
      <c r="O155" s="16"/>
      <c r="P155" s="126"/>
      <c r="Q155" s="16"/>
      <c r="R155" s="26"/>
      <c r="S155" s="55"/>
      <c r="T155" s="16"/>
      <c r="U155" s="16"/>
      <c r="V155" s="16"/>
      <c r="W155" s="1"/>
    </row>
    <row r="156" s="2" customFormat="1" ht="18" customHeight="1" spans="1:23">
      <c r="A156" s="15"/>
      <c r="B156" s="60"/>
      <c r="C156" s="62"/>
      <c r="D156" s="60"/>
      <c r="E156" s="60"/>
      <c r="F156" s="62"/>
      <c r="G156" s="60"/>
      <c r="H156" s="62"/>
      <c r="I156" s="60"/>
      <c r="J156" s="60"/>
      <c r="K156" s="60"/>
      <c r="L156" s="60"/>
      <c r="M156" s="26"/>
      <c r="N156" s="16"/>
      <c r="O156" s="16"/>
      <c r="P156" s="126"/>
      <c r="Q156" s="16"/>
      <c r="R156" s="26"/>
      <c r="S156" s="55"/>
      <c r="T156" s="16"/>
      <c r="U156" s="16"/>
      <c r="V156" s="16"/>
      <c r="W156" s="1"/>
    </row>
    <row r="157" s="2" customFormat="1" ht="18" customHeight="1" spans="1:23">
      <c r="A157" s="15"/>
      <c r="B157" s="60"/>
      <c r="C157" s="62"/>
      <c r="D157" s="60"/>
      <c r="E157" s="60"/>
      <c r="F157" s="62"/>
      <c r="G157" s="60"/>
      <c r="H157" s="62"/>
      <c r="I157" s="60"/>
      <c r="J157" s="60"/>
      <c r="K157" s="60"/>
      <c r="L157" s="60"/>
      <c r="M157" s="26"/>
      <c r="N157" s="16"/>
      <c r="O157" s="16"/>
      <c r="P157" s="126"/>
      <c r="Q157" s="16"/>
      <c r="R157" s="26"/>
      <c r="S157" s="55"/>
      <c r="T157" s="16"/>
      <c r="U157" s="16"/>
      <c r="V157" s="16"/>
      <c r="W157" s="1"/>
    </row>
    <row r="158" s="307" customFormat="1" ht="18" customHeight="1" spans="1:23">
      <c r="A158" s="438"/>
      <c r="B158" s="439"/>
      <c r="C158" s="440"/>
      <c r="D158" s="439"/>
      <c r="E158" s="439"/>
      <c r="F158" s="440"/>
      <c r="G158" s="439"/>
      <c r="H158" s="440"/>
      <c r="I158" s="439"/>
      <c r="J158" s="1"/>
      <c r="K158" s="441"/>
      <c r="L158" s="439"/>
      <c r="M158" s="439"/>
      <c r="N158" s="439"/>
      <c r="O158" s="440"/>
      <c r="P158" s="442"/>
      <c r="Q158" s="443"/>
      <c r="R158" s="1"/>
      <c r="S158" s="444"/>
      <c r="T158" s="443"/>
      <c r="U158" s="443"/>
      <c r="V158" s="445"/>
      <c r="W158" s="446"/>
    </row>
    <row r="159" s="307" customFormat="1" ht="18" customHeight="1" spans="1:23">
      <c r="A159" s="438"/>
      <c r="B159" s="439"/>
      <c r="C159" s="440"/>
      <c r="D159" s="439"/>
      <c r="E159" s="439"/>
      <c r="F159" s="440"/>
      <c r="G159" s="439"/>
      <c r="H159" s="440"/>
      <c r="I159" s="439"/>
      <c r="J159" s="1"/>
      <c r="K159" s="441"/>
      <c r="L159" s="439"/>
      <c r="M159" s="439"/>
      <c r="N159" s="439"/>
      <c r="O159" s="440"/>
      <c r="P159" s="442"/>
      <c r="Q159" s="443"/>
      <c r="R159" s="1"/>
      <c r="S159" s="444"/>
      <c r="T159" s="443"/>
      <c r="U159" s="443"/>
      <c r="V159" s="445"/>
      <c r="W159" s="446"/>
    </row>
    <row r="160" s="307" customFormat="1" ht="18" customHeight="1" spans="1:23">
      <c r="A160" s="438"/>
      <c r="B160" s="439"/>
      <c r="C160" s="440"/>
      <c r="D160" s="439"/>
      <c r="E160" s="439"/>
      <c r="F160" s="440"/>
      <c r="G160" s="439"/>
      <c r="H160" s="440"/>
      <c r="I160" s="439"/>
      <c r="J160" s="1"/>
      <c r="K160" s="441"/>
      <c r="L160" s="439"/>
      <c r="M160" s="439"/>
      <c r="N160" s="439"/>
      <c r="O160" s="440"/>
      <c r="P160" s="442"/>
      <c r="Q160" s="443"/>
      <c r="R160" s="1"/>
      <c r="S160" s="444"/>
      <c r="T160" s="443"/>
      <c r="U160" s="443"/>
      <c r="V160" s="445"/>
      <c r="W160" s="446"/>
    </row>
    <row r="161" s="307" customFormat="1" ht="18" customHeight="1" spans="1:23">
      <c r="A161" s="438"/>
      <c r="B161" s="439"/>
      <c r="C161" s="440"/>
      <c r="D161" s="439"/>
      <c r="E161" s="439"/>
      <c r="F161" s="440"/>
      <c r="G161" s="439"/>
      <c r="H161" s="440"/>
      <c r="I161" s="439"/>
      <c r="J161" s="1"/>
      <c r="K161" s="441"/>
      <c r="L161" s="439"/>
      <c r="M161" s="439"/>
      <c r="N161" s="439"/>
      <c r="O161" s="440"/>
      <c r="P161" s="442"/>
      <c r="Q161" s="443"/>
      <c r="R161" s="1"/>
      <c r="S161" s="444"/>
      <c r="T161" s="443"/>
      <c r="U161" s="443"/>
      <c r="V161" s="445"/>
      <c r="W161" s="446"/>
    </row>
    <row r="162" s="307" customFormat="1" ht="122" customHeight="1" spans="1:23">
      <c r="A162" s="438"/>
      <c r="B162" s="439"/>
      <c r="C162" s="440"/>
      <c r="D162" s="439"/>
      <c r="E162" s="439"/>
      <c r="F162" s="440"/>
      <c r="G162" s="439"/>
      <c r="H162" s="440"/>
      <c r="I162" s="439"/>
      <c r="J162" s="1"/>
      <c r="K162" s="441"/>
      <c r="L162" s="439"/>
      <c r="M162" s="439"/>
      <c r="N162" s="439"/>
      <c r="O162" s="440"/>
      <c r="P162" s="442"/>
      <c r="Q162" s="443"/>
      <c r="R162" s="1"/>
      <c r="S162" s="444"/>
      <c r="T162" s="443"/>
      <c r="U162" s="443"/>
      <c r="V162" s="445"/>
      <c r="W162" s="446"/>
    </row>
    <row r="163" s="307" customFormat="1" ht="18" customHeight="1" spans="1:23">
      <c r="A163" s="438"/>
      <c r="B163" s="439"/>
      <c r="C163" s="440"/>
      <c r="D163" s="439"/>
      <c r="E163" s="439"/>
      <c r="F163" s="440"/>
      <c r="G163" s="439"/>
      <c r="H163" s="440"/>
      <c r="I163" s="439"/>
      <c r="J163" s="1"/>
      <c r="K163" s="441"/>
      <c r="L163" s="439"/>
      <c r="M163" s="439"/>
      <c r="N163" s="439"/>
      <c r="O163" s="440"/>
      <c r="P163" s="442"/>
      <c r="Q163" s="443"/>
      <c r="R163" s="1"/>
      <c r="S163" s="444"/>
      <c r="T163" s="443"/>
      <c r="U163" s="443"/>
      <c r="V163" s="445"/>
      <c r="W163" s="446"/>
    </row>
    <row r="164" s="1" customFormat="1" ht="34" customHeight="1" spans="1:23">
      <c r="A164" s="15" t="s">
        <v>1</v>
      </c>
      <c r="B164" s="319" t="s">
        <v>2</v>
      </c>
      <c r="C164" s="435" t="s">
        <v>3</v>
      </c>
      <c r="D164" s="361" t="s">
        <v>4</v>
      </c>
      <c r="E164" s="361" t="s">
        <v>5</v>
      </c>
      <c r="F164" s="435" t="s">
        <v>6</v>
      </c>
      <c r="G164" s="361" t="s">
        <v>7</v>
      </c>
      <c r="H164" s="361" t="s">
        <v>8</v>
      </c>
      <c r="I164" s="321" t="s">
        <v>9</v>
      </c>
      <c r="J164" s="322" t="s">
        <v>10</v>
      </c>
      <c r="K164" s="322" t="s">
        <v>232</v>
      </c>
      <c r="L164" s="322" t="s">
        <v>12</v>
      </c>
      <c r="M164" s="319" t="s">
        <v>13</v>
      </c>
      <c r="N164" s="323" t="s">
        <v>14</v>
      </c>
      <c r="O164" s="324" t="s">
        <v>15</v>
      </c>
      <c r="P164" s="67"/>
      <c r="Q164" s="26" t="s">
        <v>16</v>
      </c>
      <c r="R164" s="20" t="s">
        <v>17</v>
      </c>
      <c r="S164" s="26" t="s">
        <v>18</v>
      </c>
      <c r="T164" s="26" t="s">
        <v>19</v>
      </c>
      <c r="U164" s="26" t="s">
        <v>20</v>
      </c>
      <c r="V164" s="26" t="s">
        <v>21</v>
      </c>
      <c r="W164" s="1" t="s">
        <v>669</v>
      </c>
    </row>
    <row r="165" s="1" customFormat="1" ht="18" customHeight="1" spans="1:23">
      <c r="A165" s="370" t="s">
        <v>670</v>
      </c>
      <c r="B165" s="198" t="s">
        <v>671</v>
      </c>
      <c r="C165" s="34" t="s">
        <v>672</v>
      </c>
      <c r="D165" s="26" t="s">
        <v>24</v>
      </c>
      <c r="E165" s="26" t="s">
        <v>673</v>
      </c>
      <c r="F165" s="34" t="s">
        <v>26</v>
      </c>
      <c r="G165" s="26" t="s">
        <v>674</v>
      </c>
      <c r="H165" s="17" t="s">
        <v>675</v>
      </c>
      <c r="I165" s="567" t="s">
        <v>676</v>
      </c>
      <c r="J165" s="371">
        <v>202111</v>
      </c>
      <c r="K165" s="447">
        <v>59.8</v>
      </c>
      <c r="L165" s="45">
        <v>597</v>
      </c>
      <c r="M165" s="150" t="s">
        <v>677</v>
      </c>
      <c r="N165" s="150" t="s">
        <v>678</v>
      </c>
      <c r="O165" s="149" t="s">
        <v>43</v>
      </c>
      <c r="P165" s="67"/>
      <c r="Q165" s="45">
        <v>597</v>
      </c>
      <c r="R165" s="349">
        <f t="shared" ref="R165:R186" si="4">L165-Q165</f>
        <v>0</v>
      </c>
      <c r="S165" s="45"/>
      <c r="T165" s="45">
        <v>40</v>
      </c>
      <c r="U165" s="26"/>
      <c r="V165" s="26" t="s">
        <v>679</v>
      </c>
    </row>
    <row r="166" s="1" customFormat="1" ht="18" customHeight="1" spans="1:23">
      <c r="A166" s="15" t="s">
        <v>680</v>
      </c>
      <c r="B166" s="20" t="s">
        <v>681</v>
      </c>
      <c r="C166" s="34" t="s">
        <v>682</v>
      </c>
      <c r="D166" s="26" t="s">
        <v>683</v>
      </c>
      <c r="E166" s="26" t="s">
        <v>673</v>
      </c>
      <c r="F166" s="34" t="s">
        <v>26</v>
      </c>
      <c r="G166" s="26" t="s">
        <v>684</v>
      </c>
      <c r="H166" s="17" t="s">
        <v>685</v>
      </c>
      <c r="I166" s="568" t="s">
        <v>686</v>
      </c>
      <c r="J166" s="19">
        <v>202504</v>
      </c>
      <c r="K166" s="368">
        <v>28</v>
      </c>
      <c r="L166" s="26">
        <v>234</v>
      </c>
      <c r="M166" s="16" t="s">
        <v>687</v>
      </c>
      <c r="N166" s="16" t="s">
        <v>688</v>
      </c>
      <c r="O166" s="34" t="s">
        <v>683</v>
      </c>
      <c r="P166" s="67"/>
      <c r="Q166" s="26">
        <v>230</v>
      </c>
      <c r="R166" s="327">
        <f t="shared" si="4"/>
        <v>4</v>
      </c>
      <c r="S166" s="26"/>
      <c r="T166" s="26"/>
      <c r="U166" s="26"/>
      <c r="V166" s="26"/>
    </row>
    <row r="167" s="1" customFormat="1" ht="18" customHeight="1" spans="1:23">
      <c r="A167" s="15" t="s">
        <v>689</v>
      </c>
      <c r="B167" s="20" t="s">
        <v>690</v>
      </c>
      <c r="C167" s="34" t="s">
        <v>691</v>
      </c>
      <c r="D167" s="16" t="s">
        <v>24</v>
      </c>
      <c r="E167" s="26" t="s">
        <v>673</v>
      </c>
      <c r="F167" s="34" t="s">
        <v>26</v>
      </c>
      <c r="G167" s="26" t="s">
        <v>692</v>
      </c>
      <c r="H167" s="17" t="s">
        <v>229</v>
      </c>
      <c r="I167" s="568" t="s">
        <v>693</v>
      </c>
      <c r="J167" s="19" t="s">
        <v>694</v>
      </c>
      <c r="K167" s="368">
        <v>45</v>
      </c>
      <c r="L167" s="26">
        <v>234</v>
      </c>
      <c r="M167" s="16" t="s">
        <v>687</v>
      </c>
      <c r="N167" s="16" t="s">
        <v>678</v>
      </c>
      <c r="O167" s="17" t="s">
        <v>43</v>
      </c>
      <c r="P167" s="67"/>
      <c r="Q167" s="26">
        <v>234</v>
      </c>
      <c r="R167" s="325">
        <f t="shared" si="4"/>
        <v>0</v>
      </c>
      <c r="S167" s="26"/>
      <c r="T167" s="26">
        <v>37</v>
      </c>
      <c r="U167" s="26"/>
      <c r="V167" s="26" t="s">
        <v>695</v>
      </c>
    </row>
    <row r="168" s="1" customFormat="1" ht="18" customHeight="1" spans="1:23">
      <c r="A168" s="15"/>
      <c r="B168" s="20" t="s">
        <v>696</v>
      </c>
      <c r="C168" s="34" t="s">
        <v>696</v>
      </c>
      <c r="D168" s="16" t="s">
        <v>24</v>
      </c>
      <c r="E168" s="26" t="s">
        <v>673</v>
      </c>
      <c r="F168" s="34" t="s">
        <v>26</v>
      </c>
      <c r="G168" s="26" t="s">
        <v>692</v>
      </c>
      <c r="H168" s="17" t="s">
        <v>229</v>
      </c>
      <c r="I168" s="448" t="s">
        <v>697</v>
      </c>
      <c r="J168" s="19" t="s">
        <v>694</v>
      </c>
      <c r="K168" s="368">
        <v>39.8</v>
      </c>
      <c r="L168" s="26">
        <v>234</v>
      </c>
      <c r="M168" s="16" t="s">
        <v>687</v>
      </c>
      <c r="N168" s="16" t="s">
        <v>678</v>
      </c>
      <c r="O168" s="34" t="s">
        <v>698</v>
      </c>
      <c r="P168" s="67"/>
      <c r="Q168" s="26">
        <v>234</v>
      </c>
      <c r="R168" s="325">
        <f t="shared" si="4"/>
        <v>0</v>
      </c>
      <c r="S168" s="26"/>
      <c r="T168" s="26">
        <v>36</v>
      </c>
      <c r="U168" s="26"/>
      <c r="V168" s="26">
        <v>9</v>
      </c>
    </row>
    <row r="169" s="1" customFormat="1" ht="18" customHeight="1" spans="1:23">
      <c r="A169" s="15" t="s">
        <v>699</v>
      </c>
      <c r="B169" s="20" t="s">
        <v>700</v>
      </c>
      <c r="C169" s="34" t="s">
        <v>701</v>
      </c>
      <c r="D169" s="26" t="s">
        <v>24</v>
      </c>
      <c r="E169" s="26" t="s">
        <v>673</v>
      </c>
      <c r="F169" s="34" t="s">
        <v>26</v>
      </c>
      <c r="G169" s="26" t="s">
        <v>702</v>
      </c>
      <c r="H169" s="17" t="s">
        <v>229</v>
      </c>
      <c r="I169" s="568" t="s">
        <v>703</v>
      </c>
      <c r="J169" s="19">
        <v>202308</v>
      </c>
      <c r="K169" s="368">
        <v>49.8</v>
      </c>
      <c r="L169" s="26">
        <v>234</v>
      </c>
      <c r="M169" s="16" t="s">
        <v>687</v>
      </c>
      <c r="N169" s="16" t="s">
        <v>678</v>
      </c>
      <c r="O169" s="17" t="s">
        <v>43</v>
      </c>
      <c r="P169" s="67"/>
      <c r="Q169" s="26">
        <v>234</v>
      </c>
      <c r="R169" s="325">
        <f t="shared" si="4"/>
        <v>0</v>
      </c>
      <c r="S169" s="26"/>
      <c r="T169" s="26"/>
      <c r="U169" s="26"/>
      <c r="V169" s="26">
        <v>10</v>
      </c>
    </row>
    <row r="170" s="1" customFormat="1" ht="18" customHeight="1" spans="1:23">
      <c r="A170" s="449" t="s">
        <v>704</v>
      </c>
      <c r="B170" s="388" t="s">
        <v>705</v>
      </c>
      <c r="C170" s="34" t="s">
        <v>706</v>
      </c>
      <c r="D170" s="26" t="s">
        <v>24</v>
      </c>
      <c r="E170" s="26" t="s">
        <v>673</v>
      </c>
      <c r="F170" s="34" t="s">
        <v>26</v>
      </c>
      <c r="G170" s="26" t="s">
        <v>707</v>
      </c>
      <c r="H170" s="17" t="s">
        <v>229</v>
      </c>
      <c r="I170" s="569" t="s">
        <v>708</v>
      </c>
      <c r="J170" s="451">
        <v>202112</v>
      </c>
      <c r="K170" s="452">
        <v>49.8</v>
      </c>
      <c r="L170" s="45">
        <v>235</v>
      </c>
      <c r="M170" s="212" t="s">
        <v>687</v>
      </c>
      <c r="N170" s="388" t="s">
        <v>678</v>
      </c>
      <c r="O170" s="149" t="s">
        <v>43</v>
      </c>
      <c r="P170" s="67"/>
      <c r="Q170" s="26">
        <v>235</v>
      </c>
      <c r="R170" s="325">
        <f t="shared" si="4"/>
        <v>0</v>
      </c>
      <c r="S170" s="26"/>
      <c r="T170" s="27">
        <v>36</v>
      </c>
      <c r="U170" s="26"/>
      <c r="V170" s="26">
        <v>11</v>
      </c>
    </row>
    <row r="171" s="1" customFormat="1" ht="18" customHeight="1" spans="1:23">
      <c r="A171" s="453" t="s">
        <v>709</v>
      </c>
      <c r="B171" s="210" t="s">
        <v>710</v>
      </c>
      <c r="C171" s="34" t="s">
        <v>711</v>
      </c>
      <c r="D171" s="16" t="s">
        <v>24</v>
      </c>
      <c r="E171" s="26" t="s">
        <v>673</v>
      </c>
      <c r="F171" s="34" t="s">
        <v>26</v>
      </c>
      <c r="G171" s="26" t="s">
        <v>712</v>
      </c>
      <c r="H171" s="17" t="s">
        <v>489</v>
      </c>
      <c r="I171" s="570" t="s">
        <v>713</v>
      </c>
      <c r="J171" s="377">
        <v>202309</v>
      </c>
      <c r="K171" s="373">
        <v>38</v>
      </c>
      <c r="L171" s="26">
        <v>234</v>
      </c>
      <c r="M171" s="134" t="s">
        <v>687</v>
      </c>
      <c r="N171" s="210" t="s">
        <v>714</v>
      </c>
      <c r="O171" s="34" t="s">
        <v>435</v>
      </c>
      <c r="P171" s="67"/>
      <c r="Q171" s="26">
        <v>234</v>
      </c>
      <c r="R171" s="325">
        <f t="shared" si="4"/>
        <v>0</v>
      </c>
      <c r="S171" s="26"/>
      <c r="T171" s="26">
        <v>36</v>
      </c>
      <c r="U171" s="26"/>
      <c r="V171" s="26">
        <v>7</v>
      </c>
    </row>
    <row r="172" s="1" customFormat="1" ht="18" customHeight="1" spans="1:23">
      <c r="A172" s="453" t="s">
        <v>715</v>
      </c>
      <c r="B172" s="210" t="s">
        <v>716</v>
      </c>
      <c r="C172" s="34" t="s">
        <v>717</v>
      </c>
      <c r="D172" s="16" t="s">
        <v>24</v>
      </c>
      <c r="E172" s="26" t="s">
        <v>673</v>
      </c>
      <c r="F172" s="34" t="s">
        <v>26</v>
      </c>
      <c r="G172" s="26" t="s">
        <v>718</v>
      </c>
      <c r="H172" s="17" t="s">
        <v>719</v>
      </c>
      <c r="I172" s="570" t="s">
        <v>720</v>
      </c>
      <c r="J172" s="377">
        <v>201811</v>
      </c>
      <c r="K172" s="373">
        <v>58</v>
      </c>
      <c r="L172" s="26">
        <v>36</v>
      </c>
      <c r="M172" s="134" t="s">
        <v>721</v>
      </c>
      <c r="N172" s="210" t="s">
        <v>678</v>
      </c>
      <c r="O172" s="17" t="s">
        <v>43</v>
      </c>
      <c r="P172" s="67"/>
      <c r="Q172" s="26">
        <v>36</v>
      </c>
      <c r="R172" s="325">
        <f t="shared" si="4"/>
        <v>0</v>
      </c>
      <c r="S172" s="26"/>
      <c r="T172" s="45"/>
      <c r="U172" s="26"/>
      <c r="V172" s="26"/>
    </row>
    <row r="173" s="1" customFormat="1" ht="18" customHeight="1" spans="1:23">
      <c r="A173" s="453" t="s">
        <v>722</v>
      </c>
      <c r="B173" s="374" t="s">
        <v>723</v>
      </c>
      <c r="C173" s="34" t="s">
        <v>724</v>
      </c>
      <c r="D173" s="16" t="s">
        <v>24</v>
      </c>
      <c r="E173" s="26" t="s">
        <v>673</v>
      </c>
      <c r="F173" s="34" t="s">
        <v>26</v>
      </c>
      <c r="G173" s="26" t="s">
        <v>725</v>
      </c>
      <c r="H173" s="17" t="s">
        <v>726</v>
      </c>
      <c r="I173" s="570" t="s">
        <v>727</v>
      </c>
      <c r="J173" s="162">
        <v>202201</v>
      </c>
      <c r="K173" s="373">
        <v>49.8</v>
      </c>
      <c r="L173" s="26">
        <v>36</v>
      </c>
      <c r="M173" s="134" t="s">
        <v>721</v>
      </c>
      <c r="N173" s="210" t="s">
        <v>678</v>
      </c>
      <c r="O173" s="17" t="s">
        <v>43</v>
      </c>
      <c r="P173" s="67"/>
      <c r="Q173" s="26">
        <v>36</v>
      </c>
      <c r="R173" s="325">
        <f t="shared" si="4"/>
        <v>0</v>
      </c>
      <c r="S173" s="26"/>
      <c r="T173" s="26"/>
      <c r="U173" s="26"/>
      <c r="V173" s="26"/>
    </row>
    <row r="174" s="1" customFormat="1" ht="18" customHeight="1" spans="1:23">
      <c r="A174" s="453" t="s">
        <v>728</v>
      </c>
      <c r="B174" s="210" t="s">
        <v>729</v>
      </c>
      <c r="C174" s="34" t="s">
        <v>730</v>
      </c>
      <c r="D174" s="16" t="s">
        <v>24</v>
      </c>
      <c r="E174" s="26" t="s">
        <v>673</v>
      </c>
      <c r="F174" s="34" t="s">
        <v>26</v>
      </c>
      <c r="G174" s="26" t="s">
        <v>731</v>
      </c>
      <c r="H174" s="17" t="s">
        <v>726</v>
      </c>
      <c r="I174" s="570" t="s">
        <v>732</v>
      </c>
      <c r="J174" s="377">
        <v>202201</v>
      </c>
      <c r="K174" s="373">
        <v>55</v>
      </c>
      <c r="L174" s="26">
        <v>36</v>
      </c>
      <c r="M174" s="134" t="s">
        <v>721</v>
      </c>
      <c r="N174" s="210" t="s">
        <v>678</v>
      </c>
      <c r="O174" s="17" t="s">
        <v>43</v>
      </c>
      <c r="P174" s="67"/>
      <c r="Q174" s="26">
        <v>36</v>
      </c>
      <c r="R174" s="325">
        <f t="shared" si="4"/>
        <v>0</v>
      </c>
      <c r="S174" s="26"/>
      <c r="T174" s="26"/>
      <c r="U174" s="26"/>
      <c r="V174" s="26"/>
    </row>
    <row r="175" s="1" customFormat="1" ht="18" customHeight="1" spans="1:23">
      <c r="A175" s="453" t="s">
        <v>733</v>
      </c>
      <c r="B175" s="210" t="s">
        <v>734</v>
      </c>
      <c r="C175" s="17" t="s">
        <v>735</v>
      </c>
      <c r="D175" s="16" t="s">
        <v>24</v>
      </c>
      <c r="E175" s="26" t="s">
        <v>736</v>
      </c>
      <c r="F175" s="34" t="s">
        <v>26</v>
      </c>
      <c r="G175" s="26" t="s">
        <v>737</v>
      </c>
      <c r="H175" s="17" t="s">
        <v>738</v>
      </c>
      <c r="I175" s="570" t="s">
        <v>739</v>
      </c>
      <c r="J175" s="377">
        <v>201911</v>
      </c>
      <c r="K175" s="373">
        <v>39</v>
      </c>
      <c r="L175" s="373">
        <v>363</v>
      </c>
      <c r="M175" s="134" t="s">
        <v>740</v>
      </c>
      <c r="N175" s="210" t="s">
        <v>678</v>
      </c>
      <c r="O175" s="17" t="s">
        <v>43</v>
      </c>
      <c r="P175" s="67"/>
      <c r="Q175" s="26">
        <v>363</v>
      </c>
      <c r="R175" s="325">
        <f t="shared" si="4"/>
        <v>0</v>
      </c>
      <c r="S175" s="26"/>
      <c r="T175" s="26">
        <v>3</v>
      </c>
      <c r="U175" s="26"/>
      <c r="V175" s="455">
        <v>50</v>
      </c>
    </row>
    <row r="176" s="1" customFormat="1" ht="18" customHeight="1" spans="1:23">
      <c r="A176" s="453" t="s">
        <v>741</v>
      </c>
      <c r="B176" s="210" t="s">
        <v>742</v>
      </c>
      <c r="C176" s="412" t="s">
        <v>743</v>
      </c>
      <c r="D176" s="26"/>
      <c r="E176" s="26"/>
      <c r="F176" s="34" t="s">
        <v>26</v>
      </c>
      <c r="G176" s="372" t="s">
        <v>744</v>
      </c>
      <c r="H176" s="456" t="s">
        <v>398</v>
      </c>
      <c r="I176" s="570" t="s">
        <v>745</v>
      </c>
      <c r="J176" s="377">
        <v>202109</v>
      </c>
      <c r="K176" s="373">
        <v>49.2</v>
      </c>
      <c r="L176" s="26">
        <v>34</v>
      </c>
      <c r="M176" s="134" t="s">
        <v>746</v>
      </c>
      <c r="N176" s="210"/>
      <c r="O176" s="17" t="s">
        <v>43</v>
      </c>
      <c r="P176" s="67" t="s">
        <v>747</v>
      </c>
      <c r="Q176" s="26">
        <v>34</v>
      </c>
      <c r="R176" s="325">
        <f t="shared" si="4"/>
        <v>0</v>
      </c>
      <c r="S176" s="26"/>
      <c r="T176" s="26">
        <v>4</v>
      </c>
      <c r="U176" s="26"/>
      <c r="V176" s="26">
        <v>12</v>
      </c>
    </row>
    <row r="177" s="1" customFormat="1" ht="18" customHeight="1" spans="1:23">
      <c r="A177" s="453" t="s">
        <v>748</v>
      </c>
      <c r="B177" s="210" t="s">
        <v>749</v>
      </c>
      <c r="C177" s="457" t="s">
        <v>750</v>
      </c>
      <c r="D177" s="458" t="s">
        <v>531</v>
      </c>
      <c r="E177" s="458" t="s">
        <v>117</v>
      </c>
      <c r="F177" s="457" t="s">
        <v>26</v>
      </c>
      <c r="G177" s="104" t="s">
        <v>751</v>
      </c>
      <c r="H177" s="459" t="s">
        <v>158</v>
      </c>
      <c r="I177" s="570" t="s">
        <v>752</v>
      </c>
      <c r="J177" s="377">
        <v>202407</v>
      </c>
      <c r="K177" s="373">
        <v>59</v>
      </c>
      <c r="L177" s="26">
        <v>34</v>
      </c>
      <c r="M177" s="134" t="s">
        <v>746</v>
      </c>
      <c r="N177" s="210" t="s">
        <v>678</v>
      </c>
      <c r="O177" s="17" t="s">
        <v>43</v>
      </c>
      <c r="P177" s="67"/>
      <c r="Q177" s="26">
        <v>34</v>
      </c>
      <c r="R177" s="325">
        <f t="shared" si="4"/>
        <v>0</v>
      </c>
      <c r="S177" s="26"/>
      <c r="T177" s="26">
        <v>4</v>
      </c>
      <c r="U177" s="26"/>
      <c r="V177" s="326">
        <v>37</v>
      </c>
    </row>
    <row r="178" s="1" customFormat="1" ht="18" customHeight="1" spans="1:23">
      <c r="A178" s="453" t="s">
        <v>753</v>
      </c>
      <c r="B178" s="134" t="s">
        <v>754</v>
      </c>
      <c r="C178" s="206" t="s">
        <v>755</v>
      </c>
      <c r="D178" s="162" t="s">
        <v>531</v>
      </c>
      <c r="E178" s="162" t="s">
        <v>117</v>
      </c>
      <c r="F178" s="206" t="s">
        <v>26</v>
      </c>
      <c r="G178" s="162" t="s">
        <v>756</v>
      </c>
      <c r="H178" s="176" t="s">
        <v>660</v>
      </c>
      <c r="I178" s="561" t="s">
        <v>757</v>
      </c>
      <c r="J178" s="377">
        <v>202408</v>
      </c>
      <c r="K178" s="373">
        <v>49.8</v>
      </c>
      <c r="L178" s="26">
        <v>34</v>
      </c>
      <c r="M178" s="134" t="s">
        <v>746</v>
      </c>
      <c r="N178" s="210" t="s">
        <v>678</v>
      </c>
      <c r="O178" s="17" t="s">
        <v>43</v>
      </c>
      <c r="P178" s="67"/>
      <c r="Q178" s="26">
        <v>34</v>
      </c>
      <c r="R178" s="325">
        <f t="shared" si="4"/>
        <v>0</v>
      </c>
      <c r="S178" s="26"/>
      <c r="T178" s="26"/>
      <c r="U178" s="26"/>
      <c r="V178" s="26"/>
    </row>
    <row r="179" s="1" customFormat="1" ht="18" customHeight="1" spans="1:23">
      <c r="A179" s="453" t="s">
        <v>758</v>
      </c>
      <c r="B179" s="134" t="s">
        <v>759</v>
      </c>
      <c r="C179" s="206" t="s">
        <v>116</v>
      </c>
      <c r="D179" s="162" t="s">
        <v>24</v>
      </c>
      <c r="E179" s="162" t="s">
        <v>117</v>
      </c>
      <c r="F179" s="206" t="s">
        <v>26</v>
      </c>
      <c r="G179" s="162" t="s">
        <v>118</v>
      </c>
      <c r="H179" s="176" t="s">
        <v>760</v>
      </c>
      <c r="I179" s="561" t="s">
        <v>120</v>
      </c>
      <c r="J179" s="377">
        <v>202104</v>
      </c>
      <c r="K179" s="373">
        <v>56</v>
      </c>
      <c r="L179" s="26">
        <v>34</v>
      </c>
      <c r="M179" s="134" t="s">
        <v>746</v>
      </c>
      <c r="N179" s="210" t="s">
        <v>678</v>
      </c>
      <c r="O179" s="17" t="s">
        <v>43</v>
      </c>
      <c r="P179" s="67"/>
      <c r="Q179" s="26">
        <v>34</v>
      </c>
      <c r="R179" s="325">
        <f t="shared" si="4"/>
        <v>0</v>
      </c>
      <c r="S179" s="26"/>
      <c r="T179" s="26">
        <v>3</v>
      </c>
      <c r="U179" s="26"/>
      <c r="V179" s="455">
        <v>50</v>
      </c>
    </row>
    <row r="180" s="1" customFormat="1" ht="18" customHeight="1" spans="1:23">
      <c r="A180" s="453" t="s">
        <v>761</v>
      </c>
      <c r="B180" s="134" t="s">
        <v>762</v>
      </c>
      <c r="C180" s="206" t="s">
        <v>763</v>
      </c>
      <c r="D180" s="162" t="s">
        <v>24</v>
      </c>
      <c r="E180" s="162" t="s">
        <v>117</v>
      </c>
      <c r="F180" s="206" t="s">
        <v>26</v>
      </c>
      <c r="G180" s="162" t="s">
        <v>764</v>
      </c>
      <c r="H180" s="176" t="s">
        <v>660</v>
      </c>
      <c r="I180" s="570" t="s">
        <v>765</v>
      </c>
      <c r="J180" s="377">
        <v>202108</v>
      </c>
      <c r="K180" s="373">
        <v>59.8</v>
      </c>
      <c r="L180" s="26">
        <v>34</v>
      </c>
      <c r="M180" s="134" t="s">
        <v>746</v>
      </c>
      <c r="N180" s="210" t="s">
        <v>678</v>
      </c>
      <c r="O180" s="17" t="s">
        <v>43</v>
      </c>
      <c r="P180" s="67"/>
      <c r="Q180" s="26">
        <v>34</v>
      </c>
      <c r="R180" s="325">
        <f t="shared" si="4"/>
        <v>0</v>
      </c>
      <c r="S180" s="26"/>
      <c r="T180" s="26">
        <v>8</v>
      </c>
      <c r="U180" s="26"/>
      <c r="V180" s="26">
        <v>12</v>
      </c>
    </row>
    <row r="181" s="1" customFormat="1" ht="18" customHeight="1" spans="1:23">
      <c r="A181" s="453" t="s">
        <v>766</v>
      </c>
      <c r="B181" s="134" t="s">
        <v>767</v>
      </c>
      <c r="C181" s="7" t="s">
        <v>768</v>
      </c>
      <c r="D181" s="134" t="s">
        <v>24</v>
      </c>
      <c r="E181" s="162" t="s">
        <v>673</v>
      </c>
      <c r="F181" s="206" t="s">
        <v>26</v>
      </c>
      <c r="G181" s="162" t="s">
        <v>769</v>
      </c>
      <c r="H181" s="176" t="s">
        <v>770</v>
      </c>
      <c r="I181" s="571" t="s">
        <v>771</v>
      </c>
      <c r="J181" s="377">
        <v>201909</v>
      </c>
      <c r="K181" s="373">
        <v>39</v>
      </c>
      <c r="L181" s="373">
        <v>327</v>
      </c>
      <c r="M181" s="134" t="s">
        <v>772</v>
      </c>
      <c r="N181" s="210" t="s">
        <v>678</v>
      </c>
      <c r="O181" s="17" t="s">
        <v>43</v>
      </c>
      <c r="P181" s="67"/>
      <c r="Q181" s="26">
        <v>327</v>
      </c>
      <c r="R181" s="325">
        <f t="shared" si="4"/>
        <v>0</v>
      </c>
      <c r="S181" s="26"/>
      <c r="T181" s="26">
        <v>2</v>
      </c>
      <c r="U181" s="26"/>
      <c r="V181" s="455">
        <v>50</v>
      </c>
    </row>
    <row r="182" s="1" customFormat="1" ht="18" customHeight="1" spans="1:23">
      <c r="A182" s="453" t="s">
        <v>773</v>
      </c>
      <c r="B182" s="134" t="s">
        <v>774</v>
      </c>
      <c r="C182" s="206" t="s">
        <v>775</v>
      </c>
      <c r="D182" s="162" t="s">
        <v>531</v>
      </c>
      <c r="E182" s="162" t="s">
        <v>673</v>
      </c>
      <c r="F182" s="206" t="s">
        <v>26</v>
      </c>
      <c r="G182" s="162" t="s">
        <v>776</v>
      </c>
      <c r="H182" s="176" t="s">
        <v>777</v>
      </c>
      <c r="I182" s="561" t="s">
        <v>778</v>
      </c>
      <c r="J182" s="377">
        <v>202404</v>
      </c>
      <c r="K182" s="373">
        <v>45</v>
      </c>
      <c r="L182" s="26">
        <v>328</v>
      </c>
      <c r="M182" s="134" t="s">
        <v>772</v>
      </c>
      <c r="N182" s="210" t="s">
        <v>678</v>
      </c>
      <c r="O182" s="17" t="s">
        <v>43</v>
      </c>
      <c r="P182" s="67"/>
      <c r="Q182" s="26">
        <v>328</v>
      </c>
      <c r="R182" s="325">
        <f t="shared" si="4"/>
        <v>0</v>
      </c>
      <c r="S182" s="26"/>
      <c r="T182" s="26">
        <v>3</v>
      </c>
      <c r="U182" s="26"/>
      <c r="V182" s="455">
        <v>50</v>
      </c>
    </row>
    <row r="183" s="1" customFormat="1" ht="18" customHeight="1" spans="1:23">
      <c r="A183" s="453" t="s">
        <v>779</v>
      </c>
      <c r="B183" s="134" t="s">
        <v>780</v>
      </c>
      <c r="C183" s="206" t="s">
        <v>781</v>
      </c>
      <c r="D183" s="162" t="s">
        <v>531</v>
      </c>
      <c r="E183" s="162" t="s">
        <v>673</v>
      </c>
      <c r="F183" s="206" t="s">
        <v>26</v>
      </c>
      <c r="G183" s="162" t="s">
        <v>782</v>
      </c>
      <c r="H183" s="176" t="s">
        <v>417</v>
      </c>
      <c r="I183" s="561" t="s">
        <v>783</v>
      </c>
      <c r="J183" s="377">
        <v>202307</v>
      </c>
      <c r="K183" s="373">
        <v>64</v>
      </c>
      <c r="L183" s="26">
        <v>35</v>
      </c>
      <c r="M183" s="134" t="s">
        <v>784</v>
      </c>
      <c r="N183" s="210" t="s">
        <v>678</v>
      </c>
      <c r="O183" s="17" t="s">
        <v>43</v>
      </c>
      <c r="P183" s="67"/>
      <c r="Q183" s="26">
        <v>35</v>
      </c>
      <c r="R183" s="325">
        <f t="shared" si="4"/>
        <v>0</v>
      </c>
      <c r="S183" s="26"/>
      <c r="T183" s="26"/>
      <c r="U183" s="26">
        <v>1</v>
      </c>
      <c r="V183" s="26"/>
    </row>
    <row r="184" s="1" customFormat="1" ht="18" customHeight="1" spans="1:23">
      <c r="A184" s="453" t="s">
        <v>785</v>
      </c>
      <c r="B184" s="134" t="s">
        <v>786</v>
      </c>
      <c r="C184" s="206" t="s">
        <v>786</v>
      </c>
      <c r="D184" s="162" t="s">
        <v>531</v>
      </c>
      <c r="E184" s="162" t="s">
        <v>673</v>
      </c>
      <c r="F184" s="206" t="s">
        <v>26</v>
      </c>
      <c r="G184" s="162" t="s">
        <v>787</v>
      </c>
      <c r="H184" s="176" t="s">
        <v>469</v>
      </c>
      <c r="I184" s="561" t="s">
        <v>788</v>
      </c>
      <c r="J184" s="377">
        <v>202501</v>
      </c>
      <c r="K184" s="373">
        <v>59.8</v>
      </c>
      <c r="L184" s="373">
        <v>293</v>
      </c>
      <c r="M184" s="134" t="s">
        <v>789</v>
      </c>
      <c r="N184" s="210" t="s">
        <v>678</v>
      </c>
      <c r="O184" s="17" t="s">
        <v>43</v>
      </c>
      <c r="P184" s="67"/>
      <c r="Q184" s="26">
        <v>293</v>
      </c>
      <c r="R184" s="325">
        <f t="shared" si="4"/>
        <v>0</v>
      </c>
      <c r="S184" s="26"/>
      <c r="T184" s="26">
        <v>7</v>
      </c>
      <c r="U184" s="26"/>
      <c r="V184" s="460">
        <v>51</v>
      </c>
    </row>
    <row r="185" s="2" customFormat="1" ht="18" customHeight="1" spans="1:23">
      <c r="A185" s="15" t="s">
        <v>790</v>
      </c>
      <c r="B185" s="16" t="s">
        <v>227</v>
      </c>
      <c r="C185" s="17" t="s">
        <v>227</v>
      </c>
      <c r="D185" s="26"/>
      <c r="E185" s="26"/>
      <c r="F185" s="461" t="s">
        <v>26</v>
      </c>
      <c r="G185" s="26"/>
      <c r="H185" s="17"/>
      <c r="I185" s="26"/>
      <c r="J185" s="19"/>
      <c r="K185" s="368">
        <v>25</v>
      </c>
      <c r="L185" s="368">
        <v>625</v>
      </c>
      <c r="M185" s="16" t="s">
        <v>667</v>
      </c>
      <c r="N185" s="16"/>
      <c r="O185" s="26" t="s">
        <v>791</v>
      </c>
      <c r="P185" s="325"/>
      <c r="Q185" s="368">
        <v>625</v>
      </c>
      <c r="R185" s="325">
        <f t="shared" si="4"/>
        <v>0</v>
      </c>
      <c r="S185" s="55"/>
      <c r="T185" s="16"/>
      <c r="U185" s="16"/>
      <c r="V185" s="16"/>
      <c r="W185" s="1">
        <v>46</v>
      </c>
    </row>
    <row r="186" s="67" customFormat="1" ht="18" customHeight="1" spans="1:23">
      <c r="A186" s="453" t="s">
        <v>792</v>
      </c>
      <c r="B186" s="462" t="s">
        <v>793</v>
      </c>
      <c r="C186" s="176" t="s">
        <v>794</v>
      </c>
      <c r="D186" s="134" t="s">
        <v>24</v>
      </c>
      <c r="E186" s="162" t="s">
        <v>673</v>
      </c>
      <c r="F186" s="380" t="s">
        <v>795</v>
      </c>
      <c r="G186" s="134" t="s">
        <v>796</v>
      </c>
      <c r="H186" s="134" t="s">
        <v>229</v>
      </c>
      <c r="I186" s="562" t="s">
        <v>797</v>
      </c>
      <c r="J186" s="377">
        <v>202201</v>
      </c>
      <c r="K186" s="377">
        <v>37.5</v>
      </c>
      <c r="L186" s="463">
        <v>200</v>
      </c>
      <c r="M186" s="134" t="s">
        <v>687</v>
      </c>
      <c r="N186" s="134" t="s">
        <v>678</v>
      </c>
      <c r="O186" s="142" t="s">
        <v>43</v>
      </c>
      <c r="Q186" s="16">
        <v>200</v>
      </c>
      <c r="R186" s="325">
        <f t="shared" si="4"/>
        <v>0</v>
      </c>
      <c r="S186" s="16"/>
      <c r="T186" s="16">
        <v>197</v>
      </c>
      <c r="U186" s="16">
        <v>3</v>
      </c>
      <c r="V186" s="16" t="s">
        <v>798</v>
      </c>
    </row>
    <row r="187" s="67" customFormat="1" ht="18" customHeight="1" spans="1:23">
      <c r="A187" s="453"/>
      <c r="B187" s="462"/>
      <c r="C187" s="176" t="s">
        <v>799</v>
      </c>
      <c r="D187" s="134" t="s">
        <v>24</v>
      </c>
      <c r="E187" s="162" t="s">
        <v>673</v>
      </c>
      <c r="F187" s="380" t="s">
        <v>795</v>
      </c>
      <c r="G187" s="134" t="s">
        <v>796</v>
      </c>
      <c r="H187" s="134" t="s">
        <v>229</v>
      </c>
      <c r="I187" s="134"/>
      <c r="J187" s="377"/>
      <c r="K187" s="377"/>
      <c r="L187" s="463"/>
      <c r="M187" s="134"/>
      <c r="N187" s="134"/>
      <c r="O187" s="142"/>
      <c r="Q187" s="16">
        <v>175</v>
      </c>
      <c r="R187" s="325"/>
      <c r="S187" s="16"/>
      <c r="T187" s="16">
        <v>10</v>
      </c>
      <c r="U187" s="16"/>
      <c r="V187" s="464">
        <v>49</v>
      </c>
    </row>
    <row r="188" s="1" customFormat="1" ht="18" customHeight="1" spans="1:23">
      <c r="A188" s="453"/>
      <c r="B188" s="465"/>
      <c r="C188" s="206" t="s">
        <v>800</v>
      </c>
      <c r="D188" s="134" t="s">
        <v>24</v>
      </c>
      <c r="E188" s="162" t="s">
        <v>673</v>
      </c>
      <c r="F188" s="380" t="s">
        <v>795</v>
      </c>
      <c r="G188" s="134" t="s">
        <v>796</v>
      </c>
      <c r="H188" s="134" t="s">
        <v>229</v>
      </c>
      <c r="I188" s="561" t="s">
        <v>801</v>
      </c>
      <c r="J188" s="377">
        <v>202201</v>
      </c>
      <c r="K188" s="373">
        <v>31</v>
      </c>
      <c r="L188" s="466">
        <v>200</v>
      </c>
      <c r="M188" s="134" t="s">
        <v>687</v>
      </c>
      <c r="N188" s="134" t="s">
        <v>678</v>
      </c>
      <c r="O188" s="34" t="s">
        <v>698</v>
      </c>
      <c r="Q188" s="26">
        <v>175</v>
      </c>
      <c r="R188" s="325">
        <f t="shared" ref="R188:R190" si="5">L188-Q188</f>
        <v>25</v>
      </c>
      <c r="S188" s="26"/>
      <c r="T188" s="26">
        <v>10</v>
      </c>
      <c r="U188" s="26"/>
      <c r="V188" s="467">
        <v>49</v>
      </c>
    </row>
    <row r="189" s="1" customFormat="1" ht="18" customHeight="1" spans="1:23">
      <c r="A189" s="453" t="s">
        <v>802</v>
      </c>
      <c r="B189" s="134" t="s">
        <v>803</v>
      </c>
      <c r="C189" s="468" t="s">
        <v>804</v>
      </c>
      <c r="D189" s="134" t="s">
        <v>24</v>
      </c>
      <c r="E189" s="162" t="s">
        <v>673</v>
      </c>
      <c r="F189" s="380" t="s">
        <v>795</v>
      </c>
      <c r="G189" s="162"/>
      <c r="H189" s="134"/>
      <c r="I189" s="162"/>
      <c r="J189" s="377"/>
      <c r="K189" s="373"/>
      <c r="L189" s="466">
        <v>600</v>
      </c>
      <c r="M189" s="134" t="s">
        <v>805</v>
      </c>
      <c r="N189" s="162" t="s">
        <v>806</v>
      </c>
      <c r="O189" s="469" t="s">
        <v>807</v>
      </c>
      <c r="P189" s="416" t="s">
        <v>808</v>
      </c>
      <c r="Q189" s="26"/>
      <c r="R189" s="325">
        <f t="shared" si="5"/>
        <v>600</v>
      </c>
      <c r="S189" s="26"/>
      <c r="T189" s="26"/>
      <c r="U189" s="26"/>
      <c r="V189" s="26"/>
    </row>
    <row r="190" s="2" customFormat="1" ht="18" customHeight="1" spans="1:23">
      <c r="A190" s="411" t="s">
        <v>809</v>
      </c>
      <c r="B190" s="361" t="s">
        <v>810</v>
      </c>
      <c r="C190" s="387" t="s">
        <v>811</v>
      </c>
      <c r="D190" s="27" t="s">
        <v>24</v>
      </c>
      <c r="E190" s="27" t="s">
        <v>812</v>
      </c>
      <c r="F190" s="383" t="s">
        <v>795</v>
      </c>
      <c r="G190" s="27" t="s">
        <v>813</v>
      </c>
      <c r="H190" s="361" t="s">
        <v>229</v>
      </c>
      <c r="I190" s="572" t="s">
        <v>814</v>
      </c>
      <c r="J190" s="433">
        <v>202306</v>
      </c>
      <c r="K190" s="470">
        <v>44.8</v>
      </c>
      <c r="L190" s="471">
        <v>800</v>
      </c>
      <c r="M190" s="16" t="s">
        <v>815</v>
      </c>
      <c r="N190" s="361" t="s">
        <v>678</v>
      </c>
      <c r="O190" s="472" t="s">
        <v>43</v>
      </c>
      <c r="Q190" s="27"/>
      <c r="R190" s="26">
        <f t="shared" si="5"/>
        <v>800</v>
      </c>
      <c r="S190" s="126"/>
      <c r="T190" s="26">
        <v>15</v>
      </c>
      <c r="U190" s="26"/>
      <c r="V190" s="467">
        <v>49</v>
      </c>
      <c r="W190" s="1"/>
    </row>
    <row r="191" s="2" customFormat="1" ht="19" customHeight="1" spans="1:23">
      <c r="A191" s="15" t="s">
        <v>816</v>
      </c>
      <c r="B191" s="16" t="s">
        <v>817</v>
      </c>
      <c r="C191" s="143" t="s">
        <v>817</v>
      </c>
      <c r="D191" s="26"/>
      <c r="E191" s="26"/>
      <c r="F191" s="461" t="s">
        <v>795</v>
      </c>
      <c r="G191" s="26"/>
      <c r="H191" s="16"/>
      <c r="I191" s="26"/>
      <c r="J191" s="368"/>
      <c r="K191" s="368"/>
      <c r="L191" s="473">
        <v>800</v>
      </c>
      <c r="M191" s="16" t="s">
        <v>815</v>
      </c>
      <c r="N191" s="16"/>
      <c r="O191" s="142"/>
      <c r="P191" s="26"/>
      <c r="Q191" s="26"/>
      <c r="R191" s="26">
        <v>700</v>
      </c>
      <c r="S191" s="126"/>
      <c r="T191" s="26">
        <v>20</v>
      </c>
      <c r="U191" s="126"/>
      <c r="V191" s="455">
        <v>50</v>
      </c>
      <c r="W191" s="1"/>
    </row>
    <row r="192" s="2" customFormat="1" ht="19" customHeight="1" spans="1:23">
      <c r="A192" s="15" t="s">
        <v>818</v>
      </c>
      <c r="B192" s="16" t="s">
        <v>819</v>
      </c>
      <c r="C192" s="17" t="s">
        <v>819</v>
      </c>
      <c r="D192" s="16"/>
      <c r="E192" s="16"/>
      <c r="F192" s="143">
        <v>25</v>
      </c>
      <c r="G192" s="16"/>
      <c r="H192" s="16"/>
      <c r="I192" s="16"/>
      <c r="J192" s="16"/>
      <c r="K192" s="19"/>
      <c r="L192" s="473">
        <v>800</v>
      </c>
      <c r="M192" s="16" t="s">
        <v>815</v>
      </c>
      <c r="N192" s="16"/>
      <c r="O192" s="142"/>
      <c r="P192" s="16"/>
      <c r="Q192" s="150"/>
      <c r="R192" s="16"/>
      <c r="S192" s="126"/>
      <c r="T192" s="26"/>
      <c r="U192" s="126"/>
      <c r="V192" s="26"/>
      <c r="W192" s="1"/>
    </row>
    <row r="193" s="2" customFormat="1" ht="19" customHeight="1" spans="1:23">
      <c r="A193" s="15" t="s">
        <v>818</v>
      </c>
      <c r="B193" s="16" t="s">
        <v>820</v>
      </c>
      <c r="C193" s="17" t="s">
        <v>820</v>
      </c>
      <c r="D193" s="16"/>
      <c r="E193" s="16"/>
      <c r="F193" s="143">
        <v>25</v>
      </c>
      <c r="G193" s="16"/>
      <c r="H193" s="16"/>
      <c r="I193" s="16"/>
      <c r="J193" s="16"/>
      <c r="K193" s="19"/>
      <c r="L193" s="473">
        <v>800</v>
      </c>
      <c r="M193" s="16" t="s">
        <v>815</v>
      </c>
      <c r="N193" s="16"/>
      <c r="O193" s="142"/>
      <c r="P193" s="16"/>
      <c r="Q193" s="45"/>
      <c r="R193" s="26"/>
      <c r="S193" s="55"/>
      <c r="T193" s="16"/>
      <c r="U193" s="126"/>
      <c r="V193" s="26"/>
      <c r="W193" s="1"/>
    </row>
    <row r="194" s="2" customFormat="1" ht="19" customHeight="1" spans="1:23">
      <c r="A194" s="15" t="s">
        <v>818</v>
      </c>
      <c r="B194" s="16" t="s">
        <v>821</v>
      </c>
      <c r="C194" s="17" t="s">
        <v>821</v>
      </c>
      <c r="D194" s="16"/>
      <c r="E194" s="16"/>
      <c r="F194" s="143">
        <v>25</v>
      </c>
      <c r="G194" s="16"/>
      <c r="H194" s="16"/>
      <c r="I194" s="16"/>
      <c r="J194" s="16"/>
      <c r="K194" s="19"/>
      <c r="L194" s="473">
        <v>800</v>
      </c>
      <c r="M194" s="16" t="s">
        <v>815</v>
      </c>
      <c r="N194" s="16"/>
      <c r="O194" s="142"/>
      <c r="P194" s="16"/>
      <c r="Q194" s="150"/>
      <c r="R194" s="16"/>
      <c r="S194" s="126"/>
      <c r="T194" s="26">
        <v>8</v>
      </c>
      <c r="U194" s="126"/>
      <c r="V194" s="26">
        <v>44</v>
      </c>
      <c r="W194" s="1"/>
    </row>
    <row r="195" s="1" customFormat="1" ht="19" customHeight="1" spans="1:23">
      <c r="A195" s="15" t="s">
        <v>818</v>
      </c>
      <c r="B195" s="16" t="s">
        <v>822</v>
      </c>
      <c r="C195" s="17" t="s">
        <v>822</v>
      </c>
      <c r="D195" s="16" t="s">
        <v>531</v>
      </c>
      <c r="E195" s="16" t="s">
        <v>415</v>
      </c>
      <c r="F195" s="143">
        <v>25</v>
      </c>
      <c r="G195" s="16" t="s">
        <v>823</v>
      </c>
      <c r="H195" s="17" t="s">
        <v>86</v>
      </c>
      <c r="I195" s="554" t="s">
        <v>824</v>
      </c>
      <c r="J195" s="16">
        <v>202408</v>
      </c>
      <c r="K195" s="19">
        <v>55</v>
      </c>
      <c r="L195" s="473">
        <v>800</v>
      </c>
      <c r="M195" s="16" t="s">
        <v>815</v>
      </c>
      <c r="N195" s="16" t="s">
        <v>825</v>
      </c>
      <c r="O195" s="16" t="s">
        <v>826</v>
      </c>
      <c r="P195" s="16"/>
      <c r="Q195" s="26" t="s">
        <v>827</v>
      </c>
      <c r="R195" s="26"/>
      <c r="S195" s="26"/>
      <c r="T195" s="325"/>
      <c r="U195" s="26"/>
      <c r="V195" s="26"/>
    </row>
    <row r="196" s="1" customFormat="1" ht="19" customHeight="1" spans="1:23">
      <c r="A196" s="15" t="s">
        <v>818</v>
      </c>
      <c r="B196" s="16"/>
      <c r="C196" s="17" t="s">
        <v>828</v>
      </c>
      <c r="D196" s="26"/>
      <c r="E196" s="26"/>
      <c r="F196" s="461"/>
      <c r="G196" s="26"/>
      <c r="H196" s="16"/>
      <c r="I196" s="26"/>
      <c r="J196" s="368"/>
      <c r="K196" s="368"/>
      <c r="L196" s="473">
        <v>800</v>
      </c>
      <c r="M196" s="16"/>
      <c r="N196" s="16"/>
      <c r="O196" s="142"/>
      <c r="P196" s="26"/>
      <c r="Q196" s="26"/>
      <c r="R196" s="26">
        <v>1800</v>
      </c>
      <c r="S196" s="26"/>
      <c r="T196" s="325">
        <v>10</v>
      </c>
      <c r="U196" s="26"/>
      <c r="V196" s="460">
        <v>51</v>
      </c>
    </row>
    <row r="197" s="1" customFormat="1" ht="19" customHeight="1" spans="1:23">
      <c r="A197" s="15" t="s">
        <v>818</v>
      </c>
      <c r="B197" s="16" t="s">
        <v>829</v>
      </c>
      <c r="C197" s="17" t="s">
        <v>829</v>
      </c>
      <c r="D197" s="16"/>
      <c r="E197" s="16"/>
      <c r="F197" s="143">
        <v>25</v>
      </c>
      <c r="G197" s="16"/>
      <c r="H197" s="16"/>
      <c r="I197" s="16"/>
      <c r="J197" s="16"/>
      <c r="K197" s="19"/>
      <c r="L197" s="473">
        <v>800</v>
      </c>
      <c r="M197" s="16" t="s">
        <v>815</v>
      </c>
      <c r="N197" s="16"/>
      <c r="O197" s="142"/>
      <c r="P197" s="16"/>
      <c r="Q197" s="26"/>
      <c r="R197" s="26"/>
      <c r="S197" s="26"/>
      <c r="T197" s="325">
        <v>11</v>
      </c>
      <c r="U197" s="26"/>
      <c r="V197" s="326">
        <v>52</v>
      </c>
    </row>
    <row r="198" s="2" customFormat="1" ht="19" customHeight="1" spans="1:23">
      <c r="A198" s="15" t="s">
        <v>818</v>
      </c>
      <c r="B198" s="16" t="s">
        <v>830</v>
      </c>
      <c r="C198" s="24" t="s">
        <v>831</v>
      </c>
      <c r="D198" s="16" t="s">
        <v>24</v>
      </c>
      <c r="E198" s="16"/>
      <c r="F198" s="143" t="s">
        <v>795</v>
      </c>
      <c r="G198" s="16" t="s">
        <v>832</v>
      </c>
      <c r="H198" s="16" t="s">
        <v>489</v>
      </c>
      <c r="I198" s="18" t="s">
        <v>833</v>
      </c>
      <c r="J198" s="18" t="s">
        <v>834</v>
      </c>
      <c r="K198" s="368"/>
      <c r="L198" s="473">
        <v>800</v>
      </c>
      <c r="M198" s="16" t="s">
        <v>667</v>
      </c>
      <c r="N198" s="16"/>
      <c r="O198" s="142"/>
      <c r="P198" s="26"/>
      <c r="Q198" s="26"/>
      <c r="R198" s="26"/>
      <c r="S198" s="126"/>
      <c r="T198" s="325">
        <v>12</v>
      </c>
      <c r="U198" s="26"/>
      <c r="V198" s="460">
        <v>51</v>
      </c>
      <c r="W198" s="1"/>
    </row>
    <row r="199" s="4" customFormat="1" ht="18" customHeight="1" spans="1:23">
      <c r="A199" s="15"/>
      <c r="B199" s="16"/>
      <c r="C199" s="34"/>
      <c r="D199" s="26"/>
      <c r="E199" s="26"/>
      <c r="F199" s="34"/>
      <c r="G199" s="26"/>
      <c r="H199" s="16"/>
      <c r="I199" s="26"/>
      <c r="J199" s="19"/>
      <c r="K199" s="368"/>
      <c r="L199" s="368"/>
      <c r="M199" s="16"/>
      <c r="N199" s="16"/>
      <c r="O199" s="142"/>
      <c r="P199" s="126"/>
      <c r="Q199" s="26"/>
      <c r="R199" s="26"/>
      <c r="S199" s="126"/>
      <c r="T199" s="325"/>
      <c r="U199" s="26"/>
      <c r="V199" s="26"/>
      <c r="W199" s="12"/>
    </row>
    <row r="200" s="4" customFormat="1" ht="18" customHeight="1" spans="1:23">
      <c r="A200" s="15"/>
      <c r="B200" s="16"/>
      <c r="C200" s="34"/>
      <c r="D200" s="26"/>
      <c r="E200" s="26"/>
      <c r="F200" s="34"/>
      <c r="G200" s="26"/>
      <c r="H200" s="16"/>
      <c r="I200" s="26"/>
      <c r="J200" s="19"/>
      <c r="K200" s="368"/>
      <c r="L200" s="368"/>
      <c r="M200" s="16"/>
      <c r="N200" s="16"/>
      <c r="O200" s="142"/>
      <c r="P200" s="126"/>
      <c r="Q200" s="26"/>
      <c r="R200" s="26"/>
      <c r="S200" s="126"/>
      <c r="T200" s="325"/>
      <c r="U200" s="26"/>
      <c r="V200" s="26"/>
      <c r="W200" s="12"/>
    </row>
    <row r="201" s="4" customFormat="1" ht="18" customHeight="1" spans="1:23">
      <c r="A201" s="15"/>
      <c r="B201" s="16"/>
      <c r="C201" s="34"/>
      <c r="D201" s="26"/>
      <c r="E201" s="26"/>
      <c r="F201" s="34"/>
      <c r="G201" s="26"/>
      <c r="H201" s="16"/>
      <c r="I201" s="26"/>
      <c r="J201" s="19"/>
      <c r="K201" s="368"/>
      <c r="L201" s="368"/>
      <c r="M201" s="16"/>
      <c r="N201" s="16"/>
      <c r="O201" s="142"/>
      <c r="P201" s="126"/>
      <c r="Q201" s="26"/>
      <c r="R201" s="26"/>
      <c r="S201" s="126"/>
      <c r="T201" s="325"/>
      <c r="U201" s="26"/>
      <c r="V201" s="26"/>
      <c r="W201" s="12"/>
    </row>
    <row r="202" s="4" customFormat="1" ht="18" customHeight="1" spans="1:23">
      <c r="A202" s="15"/>
      <c r="B202" s="16"/>
      <c r="C202" s="34"/>
      <c r="D202" s="26"/>
      <c r="E202" s="26"/>
      <c r="F202" s="34"/>
      <c r="G202" s="26"/>
      <c r="H202" s="16"/>
      <c r="I202" s="26"/>
      <c r="J202" s="19"/>
      <c r="K202" s="368"/>
      <c r="L202" s="368"/>
      <c r="M202" s="16"/>
      <c r="N202" s="16"/>
      <c r="O202" s="142"/>
      <c r="P202" s="126"/>
      <c r="Q202" s="26"/>
      <c r="R202" s="26"/>
      <c r="S202" s="126"/>
      <c r="T202" s="325"/>
      <c r="U202" s="26"/>
      <c r="V202" s="26"/>
      <c r="W202" s="12"/>
    </row>
    <row r="203" s="1" customFormat="1" ht="34" customHeight="1" spans="1:23">
      <c r="A203" s="15" t="s">
        <v>1</v>
      </c>
      <c r="B203" s="319" t="s">
        <v>2</v>
      </c>
      <c r="C203" s="320" t="s">
        <v>3</v>
      </c>
      <c r="D203" s="16" t="s">
        <v>4</v>
      </c>
      <c r="E203" s="319" t="s">
        <v>5</v>
      </c>
      <c r="F203" s="17" t="s">
        <v>6</v>
      </c>
      <c r="G203" s="319" t="s">
        <v>7</v>
      </c>
      <c r="H203" s="319" t="s">
        <v>8</v>
      </c>
      <c r="I203" s="321" t="s">
        <v>9</v>
      </c>
      <c r="J203" s="322" t="s">
        <v>10</v>
      </c>
      <c r="K203" s="322" t="s">
        <v>232</v>
      </c>
      <c r="L203" s="322" t="s">
        <v>12</v>
      </c>
      <c r="M203" s="319" t="s">
        <v>13</v>
      </c>
      <c r="N203" s="323" t="s">
        <v>14</v>
      </c>
      <c r="O203" s="324" t="s">
        <v>15</v>
      </c>
      <c r="P203" s="67"/>
      <c r="Q203" s="26" t="s">
        <v>16</v>
      </c>
      <c r="R203" s="20" t="s">
        <v>17</v>
      </c>
      <c r="S203" s="26" t="s">
        <v>18</v>
      </c>
      <c r="T203" s="325" t="s">
        <v>19</v>
      </c>
      <c r="U203" s="26" t="s">
        <v>20</v>
      </c>
      <c r="V203" s="26" t="s">
        <v>21</v>
      </c>
    </row>
    <row r="204" s="67" customFormat="1" ht="18" customHeight="1" spans="1:23">
      <c r="A204" s="474" t="s">
        <v>835</v>
      </c>
      <c r="B204" s="134" t="s">
        <v>836</v>
      </c>
      <c r="C204" s="176" t="s">
        <v>837</v>
      </c>
      <c r="D204" s="134" t="s">
        <v>24</v>
      </c>
      <c r="E204" s="134" t="s">
        <v>415</v>
      </c>
      <c r="F204" s="176" t="s">
        <v>838</v>
      </c>
      <c r="G204" s="134" t="s">
        <v>839</v>
      </c>
      <c r="H204" s="475" t="s">
        <v>840</v>
      </c>
      <c r="I204" s="562" t="s">
        <v>841</v>
      </c>
      <c r="J204" s="377">
        <v>202405</v>
      </c>
      <c r="K204" s="377">
        <v>54</v>
      </c>
      <c r="L204" s="377">
        <v>467</v>
      </c>
      <c r="M204" s="134" t="s">
        <v>842</v>
      </c>
      <c r="N204" s="210" t="s">
        <v>843</v>
      </c>
      <c r="O204" s="17" t="s">
        <v>43</v>
      </c>
      <c r="Q204" s="16">
        <v>467</v>
      </c>
      <c r="R204" s="325">
        <f t="shared" ref="R204:R239" si="6">L204-Q204</f>
        <v>0</v>
      </c>
      <c r="S204" s="16"/>
      <c r="T204" s="20">
        <v>15</v>
      </c>
      <c r="U204" s="16"/>
      <c r="V204" s="16">
        <v>18</v>
      </c>
    </row>
    <row r="205" s="67" customFormat="1" ht="18" customHeight="1" spans="1:23">
      <c r="A205" s="474" t="s">
        <v>844</v>
      </c>
      <c r="B205" s="134" t="s">
        <v>845</v>
      </c>
      <c r="C205" s="176" t="s">
        <v>846</v>
      </c>
      <c r="D205" s="134" t="s">
        <v>531</v>
      </c>
      <c r="E205" s="134" t="s">
        <v>415</v>
      </c>
      <c r="F205" s="176">
        <v>23</v>
      </c>
      <c r="G205" s="134" t="s">
        <v>847</v>
      </c>
      <c r="H205" s="176" t="s">
        <v>675</v>
      </c>
      <c r="I205" s="562" t="s">
        <v>848</v>
      </c>
      <c r="J205" s="134" t="s">
        <v>40</v>
      </c>
      <c r="K205" s="377">
        <v>59.8</v>
      </c>
      <c r="L205" s="134">
        <v>34</v>
      </c>
      <c r="M205" s="134" t="s">
        <v>849</v>
      </c>
      <c r="N205" s="210" t="s">
        <v>843</v>
      </c>
      <c r="O205" s="17" t="s">
        <v>43</v>
      </c>
      <c r="Q205" s="16">
        <v>34</v>
      </c>
      <c r="R205" s="325">
        <f t="shared" si="6"/>
        <v>0</v>
      </c>
      <c r="S205" s="16"/>
      <c r="T205" s="20"/>
      <c r="U205" s="16">
        <v>2</v>
      </c>
      <c r="V205" s="16"/>
    </row>
    <row r="206" s="67" customFormat="1" ht="18" customHeight="1" spans="1:23">
      <c r="A206" s="474" t="s">
        <v>850</v>
      </c>
      <c r="B206" s="134" t="s">
        <v>851</v>
      </c>
      <c r="C206" s="176" t="s">
        <v>852</v>
      </c>
      <c r="D206" s="136" t="s">
        <v>531</v>
      </c>
      <c r="E206" s="136" t="s">
        <v>415</v>
      </c>
      <c r="F206" s="476">
        <v>23</v>
      </c>
      <c r="G206" s="136" t="s">
        <v>853</v>
      </c>
      <c r="H206" s="476" t="s">
        <v>417</v>
      </c>
      <c r="I206" s="477" t="s">
        <v>854</v>
      </c>
      <c r="J206" s="136">
        <v>202412</v>
      </c>
      <c r="K206" s="478">
        <v>59.8</v>
      </c>
      <c r="L206" s="136">
        <v>34</v>
      </c>
      <c r="M206" s="136" t="s">
        <v>849</v>
      </c>
      <c r="N206" s="210" t="s">
        <v>843</v>
      </c>
      <c r="O206" s="17" t="s">
        <v>43</v>
      </c>
      <c r="Q206" s="16">
        <v>34</v>
      </c>
      <c r="R206" s="325">
        <f t="shared" si="6"/>
        <v>0</v>
      </c>
      <c r="S206" s="16"/>
      <c r="T206" s="20"/>
      <c r="U206" s="16">
        <v>2</v>
      </c>
      <c r="V206" s="16"/>
    </row>
    <row r="207" s="67" customFormat="1" ht="18" customHeight="1" spans="1:23">
      <c r="A207" s="474" t="s">
        <v>855</v>
      </c>
      <c r="B207" s="134" t="s">
        <v>856</v>
      </c>
      <c r="C207" s="176" t="s">
        <v>857</v>
      </c>
      <c r="D207" s="134" t="s">
        <v>531</v>
      </c>
      <c r="E207" s="134" t="s">
        <v>415</v>
      </c>
      <c r="F207" s="176">
        <v>23</v>
      </c>
      <c r="G207" s="134" t="s">
        <v>858</v>
      </c>
      <c r="H207" s="176" t="s">
        <v>417</v>
      </c>
      <c r="I207" s="562" t="s">
        <v>859</v>
      </c>
      <c r="J207" s="479">
        <v>202401</v>
      </c>
      <c r="K207" s="377">
        <v>69.8</v>
      </c>
      <c r="L207" s="377">
        <v>34</v>
      </c>
      <c r="M207" s="134" t="s">
        <v>849</v>
      </c>
      <c r="N207" s="210" t="s">
        <v>860</v>
      </c>
      <c r="O207" s="34" t="s">
        <v>141</v>
      </c>
      <c r="Q207" s="16">
        <v>34</v>
      </c>
      <c r="R207" s="325">
        <f t="shared" si="6"/>
        <v>0</v>
      </c>
      <c r="S207" s="16"/>
      <c r="T207" s="20"/>
      <c r="U207" s="16">
        <v>1</v>
      </c>
      <c r="V207" s="16"/>
    </row>
    <row r="208" s="67" customFormat="1" ht="18" customHeight="1" spans="1:23">
      <c r="A208" s="474" t="s">
        <v>861</v>
      </c>
      <c r="B208" s="134" t="s">
        <v>862</v>
      </c>
      <c r="C208" s="176" t="s">
        <v>863</v>
      </c>
      <c r="D208" s="134" t="s">
        <v>531</v>
      </c>
      <c r="E208" s="134" t="s">
        <v>415</v>
      </c>
      <c r="F208" s="176">
        <v>23</v>
      </c>
      <c r="G208" s="134" t="s">
        <v>864</v>
      </c>
      <c r="H208" s="176" t="s">
        <v>675</v>
      </c>
      <c r="I208" s="134" t="s">
        <v>676</v>
      </c>
      <c r="J208" s="134">
        <v>202208</v>
      </c>
      <c r="K208" s="377">
        <v>59.8</v>
      </c>
      <c r="L208" s="377">
        <v>34</v>
      </c>
      <c r="M208" s="134" t="s">
        <v>849</v>
      </c>
      <c r="N208" s="210" t="s">
        <v>843</v>
      </c>
      <c r="O208" s="17" t="s">
        <v>43</v>
      </c>
      <c r="Q208" s="16">
        <v>34</v>
      </c>
      <c r="R208" s="325">
        <f t="shared" si="6"/>
        <v>0</v>
      </c>
      <c r="S208" s="16"/>
      <c r="T208" s="20"/>
      <c r="U208" s="16">
        <v>2</v>
      </c>
      <c r="V208" s="16"/>
    </row>
    <row r="209" s="67" customFormat="1" ht="18" customHeight="1" spans="1:22">
      <c r="A209" s="474" t="s">
        <v>865</v>
      </c>
      <c r="B209" s="134" t="s">
        <v>866</v>
      </c>
      <c r="C209" s="176" t="s">
        <v>867</v>
      </c>
      <c r="D209" s="134" t="s">
        <v>24</v>
      </c>
      <c r="E209" s="134" t="s">
        <v>415</v>
      </c>
      <c r="F209" s="176">
        <v>23</v>
      </c>
      <c r="G209" s="134" t="s">
        <v>868</v>
      </c>
      <c r="H209" s="176" t="s">
        <v>417</v>
      </c>
      <c r="I209" s="562" t="s">
        <v>869</v>
      </c>
      <c r="J209" s="377">
        <v>202211</v>
      </c>
      <c r="K209" s="377">
        <v>79.8</v>
      </c>
      <c r="L209" s="377">
        <v>145</v>
      </c>
      <c r="M209" s="134" t="s">
        <v>870</v>
      </c>
      <c r="N209" s="210" t="s">
        <v>843</v>
      </c>
      <c r="O209" s="17" t="s">
        <v>43</v>
      </c>
      <c r="Q209" s="16">
        <v>145</v>
      </c>
      <c r="R209" s="325">
        <f t="shared" si="6"/>
        <v>0</v>
      </c>
      <c r="S209" s="16"/>
      <c r="T209" s="20">
        <v>4</v>
      </c>
      <c r="U209" s="16"/>
      <c r="V209" s="16">
        <v>18</v>
      </c>
    </row>
    <row r="210" s="67" customFormat="1" ht="18" customHeight="1" spans="1:22">
      <c r="A210" s="474" t="s">
        <v>871</v>
      </c>
      <c r="B210" s="134" t="s">
        <v>872</v>
      </c>
      <c r="C210" s="176" t="s">
        <v>873</v>
      </c>
      <c r="D210" s="134" t="s">
        <v>24</v>
      </c>
      <c r="E210" s="134" t="s">
        <v>415</v>
      </c>
      <c r="F210" s="176">
        <v>23</v>
      </c>
      <c r="G210" s="134" t="s">
        <v>874</v>
      </c>
      <c r="H210" s="475" t="s">
        <v>875</v>
      </c>
      <c r="I210" s="562" t="s">
        <v>876</v>
      </c>
      <c r="J210" s="377">
        <v>202111</v>
      </c>
      <c r="K210" s="377">
        <v>51.8</v>
      </c>
      <c r="L210" s="377">
        <v>535</v>
      </c>
      <c r="M210" s="134" t="s">
        <v>877</v>
      </c>
      <c r="N210" s="210" t="s">
        <v>843</v>
      </c>
      <c r="O210" s="17" t="s">
        <v>43</v>
      </c>
      <c r="Q210" s="16">
        <v>535</v>
      </c>
      <c r="R210" s="325">
        <f t="shared" si="6"/>
        <v>0</v>
      </c>
      <c r="S210" s="16"/>
      <c r="T210" s="20">
        <v>15</v>
      </c>
      <c r="U210" s="16">
        <v>1</v>
      </c>
      <c r="V210" s="16">
        <v>15</v>
      </c>
    </row>
    <row r="211" s="67" customFormat="1" ht="18" customHeight="1" spans="1:22">
      <c r="A211" s="474" t="s">
        <v>878</v>
      </c>
      <c r="B211" s="111" t="s">
        <v>879</v>
      </c>
      <c r="C211" s="480" t="s">
        <v>880</v>
      </c>
      <c r="D211" s="111" t="s">
        <v>24</v>
      </c>
      <c r="E211" s="111" t="s">
        <v>415</v>
      </c>
      <c r="F211" s="480">
        <v>23</v>
      </c>
      <c r="G211" s="111" t="s">
        <v>881</v>
      </c>
      <c r="H211" s="480" t="s">
        <v>417</v>
      </c>
      <c r="I211" s="573" t="s">
        <v>882</v>
      </c>
      <c r="J211" s="481">
        <v>202411</v>
      </c>
      <c r="K211" s="481">
        <v>69.8</v>
      </c>
      <c r="L211" s="481">
        <v>375</v>
      </c>
      <c r="M211" s="111" t="s">
        <v>883</v>
      </c>
      <c r="N211" s="482" t="s">
        <v>884</v>
      </c>
      <c r="O211" s="34" t="s">
        <v>141</v>
      </c>
      <c r="Q211" s="16">
        <v>375</v>
      </c>
      <c r="R211" s="483">
        <f t="shared" si="6"/>
        <v>0</v>
      </c>
      <c r="S211" s="16"/>
      <c r="T211" s="20">
        <v>10</v>
      </c>
      <c r="U211" s="16"/>
      <c r="V211" s="16">
        <v>18</v>
      </c>
    </row>
    <row r="212" s="67" customFormat="1" ht="18" customHeight="1" spans="1:22">
      <c r="A212" s="474" t="s">
        <v>885</v>
      </c>
      <c r="B212" s="134" t="s">
        <v>886</v>
      </c>
      <c r="C212" s="176" t="s">
        <v>887</v>
      </c>
      <c r="D212" s="134" t="s">
        <v>531</v>
      </c>
      <c r="E212" s="134" t="s">
        <v>415</v>
      </c>
      <c r="F212" s="176">
        <v>23</v>
      </c>
      <c r="G212" s="134" t="s">
        <v>888</v>
      </c>
      <c r="H212" s="176" t="s">
        <v>675</v>
      </c>
      <c r="I212" s="562" t="s">
        <v>889</v>
      </c>
      <c r="J212" s="134">
        <v>202505</v>
      </c>
      <c r="K212" s="377">
        <v>59.8</v>
      </c>
      <c r="L212" s="134">
        <v>232</v>
      </c>
      <c r="M212" s="134" t="s">
        <v>890</v>
      </c>
      <c r="N212" s="210" t="s">
        <v>843</v>
      </c>
      <c r="O212" s="17" t="s">
        <v>43</v>
      </c>
      <c r="Q212" s="16">
        <v>232</v>
      </c>
      <c r="R212" s="484">
        <f t="shared" si="6"/>
        <v>0</v>
      </c>
      <c r="S212" s="16"/>
      <c r="T212" s="20">
        <v>10</v>
      </c>
      <c r="U212" s="16"/>
      <c r="V212" s="16">
        <v>18</v>
      </c>
    </row>
    <row r="213" s="67" customFormat="1" ht="18" customHeight="1" spans="1:22">
      <c r="A213" s="474" t="s">
        <v>891</v>
      </c>
      <c r="B213" s="134" t="s">
        <v>892</v>
      </c>
      <c r="C213" s="176" t="s">
        <v>892</v>
      </c>
      <c r="D213" s="134" t="s">
        <v>531</v>
      </c>
      <c r="E213" s="134" t="s">
        <v>415</v>
      </c>
      <c r="F213" s="176">
        <v>23</v>
      </c>
      <c r="G213" s="134" t="s">
        <v>893</v>
      </c>
      <c r="H213" s="176" t="s">
        <v>229</v>
      </c>
      <c r="I213" s="562" t="s">
        <v>894</v>
      </c>
      <c r="J213" s="134">
        <v>202201</v>
      </c>
      <c r="K213" s="377">
        <v>55</v>
      </c>
      <c r="L213" s="134">
        <v>158</v>
      </c>
      <c r="M213" s="134" t="s">
        <v>895</v>
      </c>
      <c r="N213" s="210" t="s">
        <v>896</v>
      </c>
      <c r="O213" s="17" t="s">
        <v>43</v>
      </c>
      <c r="Q213" s="16">
        <v>158</v>
      </c>
      <c r="R213" s="325">
        <f t="shared" si="6"/>
        <v>0</v>
      </c>
      <c r="S213" s="16"/>
      <c r="T213" s="20">
        <v>3</v>
      </c>
      <c r="U213" s="16">
        <v>1</v>
      </c>
      <c r="V213" s="16">
        <v>22</v>
      </c>
    </row>
    <row r="214" s="67" customFormat="1" ht="18" customHeight="1" spans="1:22">
      <c r="A214" s="474" t="s">
        <v>897</v>
      </c>
      <c r="B214" s="134" t="s">
        <v>898</v>
      </c>
      <c r="C214" s="176" t="s">
        <v>899</v>
      </c>
      <c r="D214" s="134" t="s">
        <v>531</v>
      </c>
      <c r="E214" s="134" t="s">
        <v>415</v>
      </c>
      <c r="F214" s="176">
        <v>23</v>
      </c>
      <c r="G214" s="134" t="s">
        <v>900</v>
      </c>
      <c r="H214" s="176" t="s">
        <v>738</v>
      </c>
      <c r="I214" s="562" t="s">
        <v>901</v>
      </c>
      <c r="J214" s="134">
        <v>202112</v>
      </c>
      <c r="K214" s="377">
        <v>59</v>
      </c>
      <c r="L214" s="134">
        <v>420</v>
      </c>
      <c r="M214" s="134" t="s">
        <v>902</v>
      </c>
      <c r="N214" s="210" t="s">
        <v>896</v>
      </c>
      <c r="O214" s="17" t="s">
        <v>43</v>
      </c>
      <c r="Q214" s="16">
        <v>420</v>
      </c>
      <c r="R214" s="325">
        <f t="shared" si="6"/>
        <v>0</v>
      </c>
      <c r="S214" s="16"/>
      <c r="T214" s="20">
        <v>26</v>
      </c>
      <c r="U214" s="16">
        <v>1</v>
      </c>
      <c r="V214" s="16">
        <v>24</v>
      </c>
    </row>
    <row r="215" s="67" customFormat="1" ht="18" customHeight="1" spans="1:22">
      <c r="A215" s="474" t="s">
        <v>903</v>
      </c>
      <c r="B215" s="134" t="s">
        <v>904</v>
      </c>
      <c r="C215" s="176" t="s">
        <v>905</v>
      </c>
      <c r="D215" s="134" t="s">
        <v>531</v>
      </c>
      <c r="E215" s="134" t="s">
        <v>415</v>
      </c>
      <c r="F215" s="176">
        <v>23</v>
      </c>
      <c r="G215" s="134" t="s">
        <v>906</v>
      </c>
      <c r="H215" s="176" t="s">
        <v>158</v>
      </c>
      <c r="I215" s="562" t="s">
        <v>907</v>
      </c>
      <c r="J215" s="134">
        <v>202409</v>
      </c>
      <c r="K215" s="377">
        <v>99</v>
      </c>
      <c r="L215" s="134">
        <v>298</v>
      </c>
      <c r="M215" s="134" t="s">
        <v>908</v>
      </c>
      <c r="N215" s="210" t="s">
        <v>909</v>
      </c>
      <c r="O215" s="34" t="s">
        <v>141</v>
      </c>
      <c r="Q215" s="16">
        <v>298</v>
      </c>
      <c r="R215" s="325">
        <f t="shared" si="6"/>
        <v>0</v>
      </c>
      <c r="S215" s="16"/>
      <c r="T215" s="20">
        <v>11</v>
      </c>
      <c r="U215" s="16">
        <v>1</v>
      </c>
      <c r="V215" s="16">
        <v>15</v>
      </c>
    </row>
    <row r="216" s="67" customFormat="1" ht="18" customHeight="1" spans="1:22">
      <c r="A216" s="474" t="s">
        <v>910</v>
      </c>
      <c r="B216" s="134" t="s">
        <v>911</v>
      </c>
      <c r="C216" s="176" t="s">
        <v>912</v>
      </c>
      <c r="D216" s="134" t="s">
        <v>531</v>
      </c>
      <c r="E216" s="134" t="s">
        <v>415</v>
      </c>
      <c r="F216" s="176">
        <v>23</v>
      </c>
      <c r="G216" s="134" t="s">
        <v>913</v>
      </c>
      <c r="H216" s="176" t="s">
        <v>417</v>
      </c>
      <c r="I216" s="562" t="s">
        <v>914</v>
      </c>
      <c r="J216" s="134">
        <v>202501</v>
      </c>
      <c r="K216" s="377">
        <v>65</v>
      </c>
      <c r="L216" s="134">
        <v>36</v>
      </c>
      <c r="M216" s="134" t="s">
        <v>915</v>
      </c>
      <c r="N216" s="210" t="s">
        <v>916</v>
      </c>
      <c r="O216" s="34" t="s">
        <v>141</v>
      </c>
      <c r="Q216" s="16">
        <v>36</v>
      </c>
      <c r="R216" s="325">
        <f t="shared" si="6"/>
        <v>0</v>
      </c>
      <c r="S216" s="16"/>
      <c r="T216" s="20">
        <v>2</v>
      </c>
      <c r="U216" s="16">
        <v>1</v>
      </c>
      <c r="V216" s="16">
        <v>22</v>
      </c>
    </row>
    <row r="217" s="67" customFormat="1" ht="18" customHeight="1" spans="1:22">
      <c r="A217" s="474" t="s">
        <v>917</v>
      </c>
      <c r="B217" s="134" t="s">
        <v>918</v>
      </c>
      <c r="C217" s="375" t="s">
        <v>919</v>
      </c>
      <c r="D217" s="134" t="s">
        <v>531</v>
      </c>
      <c r="E217" s="134" t="s">
        <v>415</v>
      </c>
      <c r="F217" s="176">
        <v>24</v>
      </c>
      <c r="G217" s="134" t="s">
        <v>920</v>
      </c>
      <c r="H217" s="176" t="s">
        <v>840</v>
      </c>
      <c r="I217" s="562" t="s">
        <v>921</v>
      </c>
      <c r="J217" s="134">
        <v>202308</v>
      </c>
      <c r="K217" s="478">
        <v>59.8</v>
      </c>
      <c r="L217" s="134">
        <v>781</v>
      </c>
      <c r="M217" s="134" t="s">
        <v>922</v>
      </c>
      <c r="N217" s="210" t="s">
        <v>843</v>
      </c>
      <c r="O217" s="17" t="s">
        <v>43</v>
      </c>
      <c r="Q217" s="16">
        <v>781</v>
      </c>
      <c r="R217" s="325">
        <f t="shared" si="6"/>
        <v>0</v>
      </c>
      <c r="S217" s="16"/>
      <c r="T217" s="20">
        <v>47</v>
      </c>
      <c r="U217" s="16"/>
      <c r="V217" s="84" t="s">
        <v>923</v>
      </c>
    </row>
    <row r="218" s="67" customFormat="1" ht="18" customHeight="1" spans="1:22">
      <c r="A218" s="474" t="s">
        <v>924</v>
      </c>
      <c r="B218" s="134" t="s">
        <v>925</v>
      </c>
      <c r="C218" s="176" t="s">
        <v>926</v>
      </c>
      <c r="D218" s="134" t="s">
        <v>24</v>
      </c>
      <c r="E218" s="134" t="s">
        <v>415</v>
      </c>
      <c r="F218" s="176">
        <v>24</v>
      </c>
      <c r="G218" s="134" t="s">
        <v>927</v>
      </c>
      <c r="H218" s="176" t="s">
        <v>533</v>
      </c>
      <c r="I218" s="562" t="s">
        <v>928</v>
      </c>
      <c r="J218" s="134">
        <v>202407</v>
      </c>
      <c r="K218" s="377">
        <v>59.8</v>
      </c>
      <c r="L218" s="134">
        <v>485</v>
      </c>
      <c r="M218" s="134" t="s">
        <v>929</v>
      </c>
      <c r="N218" s="210" t="s">
        <v>843</v>
      </c>
      <c r="O218" s="17" t="s">
        <v>43</v>
      </c>
      <c r="Q218" s="16">
        <v>485</v>
      </c>
      <c r="R218" s="325">
        <f t="shared" si="6"/>
        <v>0</v>
      </c>
      <c r="S218" s="16"/>
      <c r="T218" s="20">
        <v>46</v>
      </c>
      <c r="U218" s="16">
        <v>2</v>
      </c>
      <c r="V218" s="16">
        <v>19</v>
      </c>
    </row>
    <row r="219" s="67" customFormat="1" ht="18" customHeight="1" spans="1:22">
      <c r="A219" s="474" t="s">
        <v>930</v>
      </c>
      <c r="B219" s="134" t="s">
        <v>931</v>
      </c>
      <c r="C219" s="176" t="s">
        <v>932</v>
      </c>
      <c r="D219" s="134" t="s">
        <v>24</v>
      </c>
      <c r="E219" s="134" t="s">
        <v>415</v>
      </c>
      <c r="F219" s="176">
        <v>24</v>
      </c>
      <c r="G219" s="134" t="s">
        <v>933</v>
      </c>
      <c r="H219" s="176" t="s">
        <v>934</v>
      </c>
      <c r="I219" s="562" t="s">
        <v>935</v>
      </c>
      <c r="J219" s="134">
        <v>202507</v>
      </c>
      <c r="K219" s="377">
        <v>49.8</v>
      </c>
      <c r="L219" s="134">
        <v>781</v>
      </c>
      <c r="M219" s="134" t="s">
        <v>922</v>
      </c>
      <c r="N219" s="210" t="s">
        <v>825</v>
      </c>
      <c r="O219" s="17"/>
      <c r="Q219" s="16">
        <v>781</v>
      </c>
      <c r="R219" s="484">
        <f t="shared" si="6"/>
        <v>0</v>
      </c>
      <c r="S219" s="16"/>
      <c r="T219" s="20"/>
      <c r="U219" s="16"/>
      <c r="V219" s="16"/>
    </row>
    <row r="220" s="67" customFormat="1" ht="18" customHeight="1" spans="1:22">
      <c r="A220" s="474" t="s">
        <v>936</v>
      </c>
      <c r="B220" s="16" t="s">
        <v>937</v>
      </c>
      <c r="C220" s="17" t="s">
        <v>938</v>
      </c>
      <c r="D220" s="16" t="s">
        <v>24</v>
      </c>
      <c r="E220" s="16" t="s">
        <v>415</v>
      </c>
      <c r="F220" s="17">
        <v>24</v>
      </c>
      <c r="G220" s="16" t="s">
        <v>939</v>
      </c>
      <c r="H220" s="16" t="s">
        <v>533</v>
      </c>
      <c r="I220" s="554" t="s">
        <v>940</v>
      </c>
      <c r="J220" s="16">
        <v>202201</v>
      </c>
      <c r="K220" s="19">
        <v>49.8</v>
      </c>
      <c r="L220" s="16">
        <v>781</v>
      </c>
      <c r="M220" s="16" t="s">
        <v>922</v>
      </c>
      <c r="N220" s="16" t="s">
        <v>843</v>
      </c>
      <c r="O220" s="17" t="s">
        <v>43</v>
      </c>
      <c r="P220" s="67" t="s">
        <v>941</v>
      </c>
      <c r="Q220" s="16">
        <v>781</v>
      </c>
      <c r="R220" s="325">
        <f t="shared" si="6"/>
        <v>0</v>
      </c>
      <c r="S220" s="16"/>
      <c r="T220" s="20"/>
      <c r="U220" s="16"/>
      <c r="V220" s="16"/>
    </row>
    <row r="221" s="67" customFormat="1" ht="18" customHeight="1" spans="1:22">
      <c r="A221" s="474" t="s">
        <v>942</v>
      </c>
      <c r="B221" s="134" t="s">
        <v>943</v>
      </c>
      <c r="C221" s="176" t="s">
        <v>944</v>
      </c>
      <c r="D221" s="134" t="s">
        <v>24</v>
      </c>
      <c r="E221" s="134" t="s">
        <v>415</v>
      </c>
      <c r="F221" s="176">
        <v>24</v>
      </c>
      <c r="G221" s="309" t="s">
        <v>945</v>
      </c>
      <c r="H221" s="176" t="s">
        <v>158</v>
      </c>
      <c r="I221" s="562" t="s">
        <v>946</v>
      </c>
      <c r="J221" s="377">
        <v>202205</v>
      </c>
      <c r="K221" s="377">
        <v>59</v>
      </c>
      <c r="L221" s="377">
        <v>725</v>
      </c>
      <c r="M221" s="134" t="s">
        <v>947</v>
      </c>
      <c r="N221" s="210" t="s">
        <v>843</v>
      </c>
      <c r="O221" s="17" t="s">
        <v>43</v>
      </c>
      <c r="Q221" s="16">
        <v>725</v>
      </c>
      <c r="R221" s="325">
        <f t="shared" si="6"/>
        <v>0</v>
      </c>
      <c r="S221" s="16"/>
      <c r="T221" s="20"/>
      <c r="U221" s="16">
        <v>1</v>
      </c>
      <c r="V221" s="16"/>
    </row>
    <row r="222" s="67" customFormat="1" ht="18" customHeight="1" spans="1:22">
      <c r="A222" s="474" t="s">
        <v>948</v>
      </c>
      <c r="B222" s="134" t="s">
        <v>949</v>
      </c>
      <c r="C222" s="375" t="s">
        <v>950</v>
      </c>
      <c r="D222" s="134" t="s">
        <v>531</v>
      </c>
      <c r="E222" s="134" t="s">
        <v>415</v>
      </c>
      <c r="F222" s="176">
        <v>24</v>
      </c>
      <c r="G222" s="134" t="s">
        <v>951</v>
      </c>
      <c r="H222" s="176" t="s">
        <v>952</v>
      </c>
      <c r="I222" s="562" t="s">
        <v>953</v>
      </c>
      <c r="J222" s="134">
        <v>202111</v>
      </c>
      <c r="K222" s="377">
        <v>49.9</v>
      </c>
      <c r="L222" s="134">
        <v>266</v>
      </c>
      <c r="M222" s="134" t="s">
        <v>954</v>
      </c>
      <c r="N222" s="210" t="s">
        <v>843</v>
      </c>
      <c r="O222" s="17" t="s">
        <v>43</v>
      </c>
      <c r="Q222" s="16">
        <v>266</v>
      </c>
      <c r="R222" s="325">
        <f t="shared" si="6"/>
        <v>0</v>
      </c>
      <c r="S222" s="16"/>
      <c r="T222" s="20">
        <v>3</v>
      </c>
      <c r="U222" s="16"/>
      <c r="V222" s="16">
        <v>22</v>
      </c>
    </row>
    <row r="223" s="67" customFormat="1" ht="18" customHeight="1" spans="1:22">
      <c r="A223" s="474" t="s">
        <v>955</v>
      </c>
      <c r="B223" s="134" t="s">
        <v>956</v>
      </c>
      <c r="C223" s="375" t="s">
        <v>957</v>
      </c>
      <c r="D223" s="134" t="s">
        <v>531</v>
      </c>
      <c r="E223" s="134" t="s">
        <v>415</v>
      </c>
      <c r="F223" s="176">
        <v>24</v>
      </c>
      <c r="G223" s="134" t="s">
        <v>958</v>
      </c>
      <c r="H223" s="176" t="s">
        <v>675</v>
      </c>
      <c r="I223" s="562" t="s">
        <v>959</v>
      </c>
      <c r="J223" s="134">
        <v>202402</v>
      </c>
      <c r="K223" s="377">
        <v>59.8</v>
      </c>
      <c r="L223" s="134">
        <v>300</v>
      </c>
      <c r="M223" s="134" t="s">
        <v>960</v>
      </c>
      <c r="N223" s="210" t="s">
        <v>843</v>
      </c>
      <c r="O223" s="17" t="s">
        <v>43</v>
      </c>
      <c r="Q223" s="16">
        <v>300</v>
      </c>
      <c r="R223" s="325">
        <f t="shared" si="6"/>
        <v>0</v>
      </c>
      <c r="S223" s="16"/>
      <c r="T223" s="20">
        <v>5</v>
      </c>
      <c r="U223" s="16"/>
      <c r="V223" s="16">
        <v>18</v>
      </c>
    </row>
    <row r="224" s="67" customFormat="1" ht="18" customHeight="1" spans="1:22">
      <c r="A224" s="474" t="s">
        <v>961</v>
      </c>
      <c r="B224" s="134" t="s">
        <v>962</v>
      </c>
      <c r="C224" s="375" t="s">
        <v>963</v>
      </c>
      <c r="D224" s="134" t="s">
        <v>531</v>
      </c>
      <c r="E224" s="134" t="s">
        <v>415</v>
      </c>
      <c r="F224" s="176">
        <v>24</v>
      </c>
      <c r="G224" s="134" t="s">
        <v>964</v>
      </c>
      <c r="H224" s="176" t="s">
        <v>533</v>
      </c>
      <c r="I224" s="562" t="s">
        <v>965</v>
      </c>
      <c r="J224" s="377">
        <v>202108</v>
      </c>
      <c r="K224" s="377">
        <v>55</v>
      </c>
      <c r="L224" s="377">
        <v>266</v>
      </c>
      <c r="M224" s="134" t="s">
        <v>954</v>
      </c>
      <c r="N224" s="210" t="s">
        <v>843</v>
      </c>
      <c r="O224" s="17" t="s">
        <v>43</v>
      </c>
      <c r="Q224" s="16">
        <v>266</v>
      </c>
      <c r="R224" s="325">
        <f t="shared" si="6"/>
        <v>0</v>
      </c>
      <c r="S224" s="16"/>
      <c r="T224" s="20">
        <v>3</v>
      </c>
      <c r="U224" s="16"/>
      <c r="V224" s="16">
        <v>22</v>
      </c>
    </row>
    <row r="225" s="67" customFormat="1" ht="18" customHeight="1" spans="1:23">
      <c r="A225" s="474" t="s">
        <v>966</v>
      </c>
      <c r="B225" s="134" t="s">
        <v>967</v>
      </c>
      <c r="C225" s="176" t="s">
        <v>968</v>
      </c>
      <c r="D225" s="134" t="s">
        <v>531</v>
      </c>
      <c r="E225" s="134" t="s">
        <v>415</v>
      </c>
      <c r="F225" s="176">
        <v>24</v>
      </c>
      <c r="G225" s="134" t="s">
        <v>969</v>
      </c>
      <c r="H225" s="176" t="s">
        <v>675</v>
      </c>
      <c r="I225" s="562" t="s">
        <v>970</v>
      </c>
      <c r="J225" s="377">
        <v>202505</v>
      </c>
      <c r="K225" s="377">
        <v>59.8</v>
      </c>
      <c r="L225" s="377">
        <v>40</v>
      </c>
      <c r="M225" s="134" t="s">
        <v>971</v>
      </c>
      <c r="N225" s="210" t="s">
        <v>843</v>
      </c>
      <c r="O225" s="17" t="s">
        <v>43</v>
      </c>
      <c r="Q225" s="16">
        <v>40</v>
      </c>
      <c r="R225" s="325">
        <f t="shared" si="6"/>
        <v>0</v>
      </c>
      <c r="S225" s="16"/>
      <c r="T225" s="20">
        <v>7</v>
      </c>
      <c r="U225" s="16"/>
      <c r="V225" s="16">
        <v>15</v>
      </c>
    </row>
    <row r="226" s="2" customFormat="1" ht="18" customHeight="1" spans="1:23">
      <c r="A226" s="15" t="s">
        <v>972</v>
      </c>
      <c r="B226" s="16" t="s">
        <v>227</v>
      </c>
      <c r="C226" s="17" t="s">
        <v>227</v>
      </c>
      <c r="D226" s="16" t="s">
        <v>24</v>
      </c>
      <c r="E226" s="16"/>
      <c r="F226" s="143" t="s">
        <v>26</v>
      </c>
      <c r="G226" s="16" t="s">
        <v>228</v>
      </c>
      <c r="H226" s="17" t="s">
        <v>229</v>
      </c>
      <c r="I226" s="18"/>
      <c r="J226" s="485"/>
      <c r="K226" s="19"/>
      <c r="L226" s="26">
        <v>781</v>
      </c>
      <c r="M226" s="17"/>
      <c r="N226" s="17"/>
      <c r="O226" s="34"/>
      <c r="P226" s="98"/>
      <c r="Q226" s="16">
        <v>780</v>
      </c>
      <c r="R226" s="325">
        <f t="shared" si="6"/>
        <v>1</v>
      </c>
      <c r="S226" s="55"/>
      <c r="T226" s="20"/>
      <c r="U226" s="16">
        <v>1</v>
      </c>
      <c r="V226" s="16"/>
      <c r="W226" s="1">
        <v>60</v>
      </c>
    </row>
    <row r="227" s="67" customFormat="1" ht="18" customHeight="1" spans="1:23">
      <c r="A227" s="474" t="s">
        <v>973</v>
      </c>
      <c r="B227" s="486" t="s">
        <v>272</v>
      </c>
      <c r="C227" s="487" t="s">
        <v>974</v>
      </c>
      <c r="D227" s="486" t="s">
        <v>531</v>
      </c>
      <c r="E227" s="486" t="s">
        <v>415</v>
      </c>
      <c r="F227" s="488">
        <v>25</v>
      </c>
      <c r="G227" s="486" t="s">
        <v>975</v>
      </c>
      <c r="H227" s="487" t="s">
        <v>976</v>
      </c>
      <c r="I227" s="486" t="s">
        <v>977</v>
      </c>
      <c r="J227" s="486">
        <v>202308</v>
      </c>
      <c r="K227" s="489">
        <v>59.8</v>
      </c>
      <c r="L227" s="490">
        <v>1050</v>
      </c>
      <c r="M227" s="490" t="s">
        <v>815</v>
      </c>
      <c r="N227" s="486" t="s">
        <v>843</v>
      </c>
      <c r="O227" s="142" t="s">
        <v>43</v>
      </c>
      <c r="Q227" s="16"/>
      <c r="R227" s="325">
        <f t="shared" si="6"/>
        <v>1050</v>
      </c>
      <c r="S227" s="16"/>
      <c r="T227" s="20">
        <v>11</v>
      </c>
      <c r="U227" s="16"/>
      <c r="V227" s="326">
        <v>52</v>
      </c>
    </row>
    <row r="228" s="67" customFormat="1" ht="18" customHeight="1" spans="1:23">
      <c r="A228" s="491" t="s">
        <v>978</v>
      </c>
      <c r="B228" s="361" t="s">
        <v>979</v>
      </c>
      <c r="C228" s="435" t="s">
        <v>980</v>
      </c>
      <c r="D228" s="361" t="s">
        <v>531</v>
      </c>
      <c r="E228" s="361" t="s">
        <v>415</v>
      </c>
      <c r="F228" s="492">
        <v>25</v>
      </c>
      <c r="G228" s="361" t="s">
        <v>981</v>
      </c>
      <c r="H228" s="435" t="s">
        <v>469</v>
      </c>
      <c r="I228" s="574" t="s">
        <v>982</v>
      </c>
      <c r="J228" s="361">
        <v>202109</v>
      </c>
      <c r="K228" s="433">
        <v>79</v>
      </c>
      <c r="L228" s="493">
        <v>1050</v>
      </c>
      <c r="M228" s="493" t="s">
        <v>815</v>
      </c>
      <c r="N228" s="361" t="s">
        <v>843</v>
      </c>
      <c r="O228" s="472" t="s">
        <v>43</v>
      </c>
      <c r="Q228" s="361"/>
      <c r="R228" s="359">
        <f t="shared" si="6"/>
        <v>1050</v>
      </c>
      <c r="S228" s="361"/>
      <c r="T228" s="494">
        <v>5</v>
      </c>
      <c r="U228" s="16"/>
      <c r="V228" s="495">
        <v>51</v>
      </c>
    </row>
    <row r="229" s="308" customFormat="1" ht="23" customHeight="1" spans="1:23">
      <c r="A229" s="122" t="s">
        <v>983</v>
      </c>
      <c r="B229" s="496" t="s">
        <v>984</v>
      </c>
      <c r="C229" s="497" t="s">
        <v>899</v>
      </c>
      <c r="D229" s="122" t="s">
        <v>531</v>
      </c>
      <c r="E229" s="122" t="s">
        <v>415</v>
      </c>
      <c r="F229" s="117">
        <v>23</v>
      </c>
      <c r="G229" s="122" t="s">
        <v>900</v>
      </c>
      <c r="H229" s="122" t="s">
        <v>738</v>
      </c>
      <c r="I229" s="575" t="s">
        <v>901</v>
      </c>
      <c r="J229" s="122">
        <v>202112</v>
      </c>
      <c r="K229" s="498">
        <v>59</v>
      </c>
      <c r="L229" s="122">
        <v>500</v>
      </c>
      <c r="M229" s="122" t="s">
        <v>985</v>
      </c>
      <c r="N229" s="122" t="s">
        <v>896</v>
      </c>
      <c r="O229" s="122"/>
      <c r="P229" s="364"/>
      <c r="Q229" s="499">
        <v>500</v>
      </c>
      <c r="R229" s="359">
        <f t="shared" si="6"/>
        <v>0</v>
      </c>
      <c r="S229" s="500"/>
      <c r="T229" s="501">
        <v>25</v>
      </c>
      <c r="U229" s="499">
        <v>1</v>
      </c>
      <c r="V229" s="502">
        <v>23</v>
      </c>
      <c r="W229" s="503"/>
    </row>
    <row r="230" s="308" customFormat="1" ht="23" customHeight="1" spans="1:23">
      <c r="A230" s="122" t="s">
        <v>983</v>
      </c>
      <c r="B230" s="122" t="s">
        <v>918</v>
      </c>
      <c r="C230" s="117" t="s">
        <v>919</v>
      </c>
      <c r="D230" s="122" t="s">
        <v>531</v>
      </c>
      <c r="E230" s="122" t="s">
        <v>415</v>
      </c>
      <c r="F230" s="117">
        <v>24</v>
      </c>
      <c r="G230" s="122" t="s">
        <v>920</v>
      </c>
      <c r="H230" s="122" t="s">
        <v>840</v>
      </c>
      <c r="I230" s="575" t="s">
        <v>921</v>
      </c>
      <c r="J230" s="122">
        <v>202308</v>
      </c>
      <c r="K230" s="504">
        <v>59.8</v>
      </c>
      <c r="L230" s="122">
        <v>300</v>
      </c>
      <c r="M230" s="122" t="s">
        <v>985</v>
      </c>
      <c r="N230" s="122" t="s">
        <v>843</v>
      </c>
      <c r="O230" s="122"/>
      <c r="P230" s="364"/>
      <c r="Q230" s="499">
        <v>300</v>
      </c>
      <c r="R230" s="359">
        <f t="shared" si="6"/>
        <v>0</v>
      </c>
      <c r="S230" s="500"/>
      <c r="T230" s="501"/>
      <c r="U230" s="499"/>
      <c r="V230" s="502"/>
      <c r="W230" s="503"/>
    </row>
    <row r="231" s="308" customFormat="1" ht="23" customHeight="1" spans="1:23">
      <c r="A231" s="122" t="s">
        <v>983</v>
      </c>
      <c r="B231" s="122" t="s">
        <v>925</v>
      </c>
      <c r="C231" s="117" t="s">
        <v>926</v>
      </c>
      <c r="D231" s="122" t="s">
        <v>24</v>
      </c>
      <c r="E231" s="122" t="s">
        <v>415</v>
      </c>
      <c r="F231" s="117">
        <v>24</v>
      </c>
      <c r="G231" s="122" t="s">
        <v>927</v>
      </c>
      <c r="H231" s="122" t="s">
        <v>533</v>
      </c>
      <c r="I231" s="575" t="s">
        <v>928</v>
      </c>
      <c r="J231" s="122">
        <v>202407</v>
      </c>
      <c r="K231" s="498">
        <v>59.8</v>
      </c>
      <c r="L231" s="122">
        <v>300</v>
      </c>
      <c r="M231" s="122" t="s">
        <v>985</v>
      </c>
      <c r="N231" s="122" t="s">
        <v>843</v>
      </c>
      <c r="O231" s="122"/>
      <c r="P231" s="364"/>
      <c r="Q231" s="499">
        <v>300</v>
      </c>
      <c r="R231" s="359">
        <f t="shared" si="6"/>
        <v>0</v>
      </c>
      <c r="S231" s="500"/>
      <c r="T231" s="501"/>
      <c r="U231" s="499"/>
      <c r="V231" s="502"/>
      <c r="W231" s="503"/>
    </row>
    <row r="232" s="308" customFormat="1" ht="23" customHeight="1" spans="1:23">
      <c r="A232" s="122" t="s">
        <v>983</v>
      </c>
      <c r="B232" s="496" t="s">
        <v>931</v>
      </c>
      <c r="C232" s="505" t="s">
        <v>986</v>
      </c>
      <c r="D232" s="496" t="s">
        <v>24</v>
      </c>
      <c r="E232" s="496" t="s">
        <v>415</v>
      </c>
      <c r="F232" s="505">
        <v>24</v>
      </c>
      <c r="G232" s="496" t="s">
        <v>933</v>
      </c>
      <c r="H232" s="496"/>
      <c r="I232" s="496"/>
      <c r="J232" s="496"/>
      <c r="K232" s="506"/>
      <c r="L232" s="122">
        <v>300</v>
      </c>
      <c r="M232" s="122" t="s">
        <v>985</v>
      </c>
      <c r="N232" s="496"/>
      <c r="O232" s="496" t="s">
        <v>825</v>
      </c>
      <c r="P232" s="364"/>
      <c r="Q232" s="499">
        <v>300</v>
      </c>
      <c r="R232" s="359">
        <f t="shared" si="6"/>
        <v>0</v>
      </c>
      <c r="S232" s="500"/>
      <c r="T232" s="501"/>
      <c r="U232" s="499"/>
      <c r="V232" s="502"/>
      <c r="W232" s="503"/>
    </row>
    <row r="233" s="308" customFormat="1" ht="23" customHeight="1" spans="1:23">
      <c r="A233" s="122" t="s">
        <v>983</v>
      </c>
      <c r="B233" s="122" t="s">
        <v>937</v>
      </c>
      <c r="C233" s="143" t="s">
        <v>938</v>
      </c>
      <c r="D233" s="122" t="s">
        <v>24</v>
      </c>
      <c r="E233" s="122" t="s">
        <v>415</v>
      </c>
      <c r="F233" s="117">
        <v>24</v>
      </c>
      <c r="G233" s="122" t="s">
        <v>939</v>
      </c>
      <c r="H233" s="122" t="s">
        <v>533</v>
      </c>
      <c r="I233" s="575" t="s">
        <v>940</v>
      </c>
      <c r="J233" s="122">
        <v>202201</v>
      </c>
      <c r="K233" s="498">
        <v>49.8</v>
      </c>
      <c r="L233" s="122">
        <v>300</v>
      </c>
      <c r="M233" s="122" t="s">
        <v>985</v>
      </c>
      <c r="N233" s="122"/>
      <c r="O233" s="122" t="s">
        <v>843</v>
      </c>
      <c r="P233" s="364"/>
      <c r="Q233" s="499">
        <v>300</v>
      </c>
      <c r="R233" s="359">
        <f t="shared" si="6"/>
        <v>0</v>
      </c>
      <c r="S233" s="500"/>
      <c r="T233" s="501">
        <v>47</v>
      </c>
      <c r="U233" s="499"/>
      <c r="V233" s="507">
        <v>20</v>
      </c>
      <c r="W233" s="503"/>
    </row>
    <row r="234" s="5" customFormat="1" ht="23" customHeight="1" spans="1:23">
      <c r="A234" s="122" t="s">
        <v>983</v>
      </c>
      <c r="B234" s="508" t="s">
        <v>943</v>
      </c>
      <c r="C234" s="117" t="s">
        <v>944</v>
      </c>
      <c r="D234" s="122" t="s">
        <v>24</v>
      </c>
      <c r="E234" s="122" t="s">
        <v>415</v>
      </c>
      <c r="F234" s="117">
        <v>24</v>
      </c>
      <c r="G234" s="509" t="s">
        <v>945</v>
      </c>
      <c r="H234" s="122" t="s">
        <v>158</v>
      </c>
      <c r="I234" s="575" t="s">
        <v>946</v>
      </c>
      <c r="J234" s="498">
        <v>202205</v>
      </c>
      <c r="K234" s="498">
        <v>59</v>
      </c>
      <c r="L234" s="122">
        <v>300</v>
      </c>
      <c r="M234" s="122" t="s">
        <v>985</v>
      </c>
      <c r="N234" s="122" t="s">
        <v>843</v>
      </c>
      <c r="O234" s="122"/>
      <c r="P234" s="364"/>
      <c r="Q234" s="499">
        <v>300</v>
      </c>
      <c r="R234" s="359">
        <f t="shared" si="6"/>
        <v>0</v>
      </c>
      <c r="S234" s="500"/>
      <c r="T234" s="501">
        <v>49</v>
      </c>
      <c r="U234" s="499">
        <v>1</v>
      </c>
      <c r="V234" s="502" t="s">
        <v>987</v>
      </c>
      <c r="W234" s="95" t="s">
        <v>988</v>
      </c>
    </row>
    <row r="235" s="308" customFormat="1" ht="23" customHeight="1" spans="1:23">
      <c r="A235" s="122" t="s">
        <v>983</v>
      </c>
      <c r="B235" s="496" t="s">
        <v>227</v>
      </c>
      <c r="C235" s="505" t="s">
        <v>227</v>
      </c>
      <c r="D235" s="496"/>
      <c r="E235" s="496"/>
      <c r="F235" s="505"/>
      <c r="G235" s="496"/>
      <c r="H235" s="496"/>
      <c r="I235" s="496"/>
      <c r="J235" s="496"/>
      <c r="K235" s="506"/>
      <c r="L235" s="122">
        <v>300</v>
      </c>
      <c r="M235" s="122" t="s">
        <v>985</v>
      </c>
      <c r="N235" s="122"/>
      <c r="O235" s="122"/>
      <c r="P235" s="364"/>
      <c r="Q235" s="499">
        <v>300</v>
      </c>
      <c r="R235" s="359">
        <f t="shared" si="6"/>
        <v>0</v>
      </c>
      <c r="S235" s="500"/>
      <c r="T235" s="501"/>
      <c r="U235" s="499"/>
      <c r="V235" s="502"/>
      <c r="W235" s="503"/>
    </row>
    <row r="236" s="309" customFormat="1" ht="18" customHeight="1" spans="1:23">
      <c r="A236" s="15"/>
      <c r="B236" s="16"/>
      <c r="C236" s="17"/>
      <c r="D236" s="16"/>
      <c r="E236" s="16"/>
      <c r="F236" s="17"/>
      <c r="G236" s="16"/>
      <c r="H236" s="17"/>
      <c r="I236" s="16"/>
      <c r="J236" s="16"/>
      <c r="K236" s="19"/>
      <c r="L236" s="16"/>
      <c r="M236" s="330"/>
      <c r="N236" s="16"/>
      <c r="O236" s="142"/>
      <c r="P236" s="16"/>
      <c r="Q236" s="16"/>
      <c r="R236" s="359">
        <f t="shared" si="6"/>
        <v>0</v>
      </c>
      <c r="S236" s="16"/>
      <c r="T236" s="20"/>
      <c r="U236" s="16"/>
      <c r="V236" s="16"/>
    </row>
    <row r="237" s="2" customFormat="1" spans="1:23">
      <c r="A237" s="15" t="s">
        <v>989</v>
      </c>
      <c r="B237" s="16" t="s">
        <v>819</v>
      </c>
      <c r="C237" s="17" t="s">
        <v>819</v>
      </c>
      <c r="D237" s="16"/>
      <c r="E237" s="16"/>
      <c r="F237" s="17">
        <v>25</v>
      </c>
      <c r="G237" s="16"/>
      <c r="H237" s="16"/>
      <c r="I237" s="16"/>
      <c r="J237" s="16"/>
      <c r="K237" s="19"/>
      <c r="L237" s="16">
        <v>1050</v>
      </c>
      <c r="M237" s="16" t="s">
        <v>815</v>
      </c>
      <c r="N237" s="16"/>
      <c r="O237" s="142"/>
      <c r="P237" s="16"/>
      <c r="Q237" s="150"/>
      <c r="R237" s="26">
        <f t="shared" si="6"/>
        <v>1050</v>
      </c>
      <c r="S237" s="126"/>
      <c r="T237" s="325"/>
      <c r="U237" s="26"/>
      <c r="V237" s="26"/>
      <c r="W237" s="1"/>
    </row>
    <row r="238" s="2" customFormat="1" ht="18" customHeight="1" spans="1:23">
      <c r="A238" s="15" t="s">
        <v>990</v>
      </c>
      <c r="B238" s="16" t="s">
        <v>820</v>
      </c>
      <c r="C238" s="17" t="s">
        <v>820</v>
      </c>
      <c r="D238" s="16"/>
      <c r="E238" s="16"/>
      <c r="F238" s="17">
        <v>25</v>
      </c>
      <c r="G238" s="16"/>
      <c r="H238" s="16"/>
      <c r="I238" s="16"/>
      <c r="J238" s="16"/>
      <c r="K238" s="19"/>
      <c r="L238" s="16">
        <v>1050</v>
      </c>
      <c r="M238" s="16" t="s">
        <v>815</v>
      </c>
      <c r="N238" s="16"/>
      <c r="O238" s="142"/>
      <c r="P238" s="16"/>
      <c r="Q238" s="45"/>
      <c r="R238" s="26">
        <f t="shared" si="6"/>
        <v>1050</v>
      </c>
      <c r="S238" s="55"/>
      <c r="T238" s="20"/>
      <c r="U238" s="16"/>
      <c r="V238" s="16"/>
      <c r="W238" s="1"/>
    </row>
    <row r="239" s="2" customFormat="1" spans="1:23">
      <c r="A239" s="15" t="s">
        <v>991</v>
      </c>
      <c r="B239" s="16" t="s">
        <v>821</v>
      </c>
      <c r="C239" s="17" t="s">
        <v>821</v>
      </c>
      <c r="D239" s="16"/>
      <c r="E239" s="16"/>
      <c r="F239" s="17">
        <v>25</v>
      </c>
      <c r="G239" s="16"/>
      <c r="H239" s="16"/>
      <c r="I239" s="16"/>
      <c r="J239" s="16"/>
      <c r="K239" s="19"/>
      <c r="L239" s="16">
        <v>1050</v>
      </c>
      <c r="M239" s="16" t="s">
        <v>815</v>
      </c>
      <c r="N239" s="16"/>
      <c r="O239" s="142"/>
      <c r="P239" s="16"/>
      <c r="Q239" s="150"/>
      <c r="R239" s="26">
        <f t="shared" si="6"/>
        <v>1050</v>
      </c>
      <c r="S239" s="126"/>
      <c r="T239" s="325"/>
      <c r="U239" s="26"/>
      <c r="V239" s="26"/>
      <c r="W239" s="1"/>
    </row>
    <row r="240" s="1" customFormat="1" ht="16" customHeight="1" spans="1:23">
      <c r="A240" s="15" t="s">
        <v>992</v>
      </c>
      <c r="B240" s="16" t="s">
        <v>822</v>
      </c>
      <c r="C240" s="17" t="s">
        <v>822</v>
      </c>
      <c r="D240" s="16" t="s">
        <v>531</v>
      </c>
      <c r="E240" s="16" t="s">
        <v>415</v>
      </c>
      <c r="F240" s="17">
        <v>25</v>
      </c>
      <c r="G240" s="16" t="s">
        <v>823</v>
      </c>
      <c r="H240" s="17" t="s">
        <v>86</v>
      </c>
      <c r="I240" s="554" t="s">
        <v>824</v>
      </c>
      <c r="J240" s="16">
        <v>202408</v>
      </c>
      <c r="K240" s="19">
        <v>55</v>
      </c>
      <c r="L240" s="16">
        <v>1050</v>
      </c>
      <c r="M240" s="16" t="s">
        <v>815</v>
      </c>
      <c r="N240" s="16" t="s">
        <v>825</v>
      </c>
      <c r="O240" s="16" t="s">
        <v>826</v>
      </c>
      <c r="P240" s="16"/>
      <c r="Q240" s="211" t="s">
        <v>827</v>
      </c>
      <c r="R240" s="26"/>
      <c r="S240" s="26"/>
      <c r="T240" s="325"/>
      <c r="U240" s="26"/>
      <c r="V240" s="26"/>
    </row>
    <row r="241" s="1" customFormat="1" ht="16" customHeight="1" spans="1:23">
      <c r="A241" s="15"/>
      <c r="B241" s="16"/>
      <c r="C241" s="17" t="s">
        <v>828</v>
      </c>
      <c r="D241" s="26"/>
      <c r="E241" s="26"/>
      <c r="F241" s="34"/>
      <c r="G241" s="26"/>
      <c r="H241" s="16"/>
      <c r="I241" s="26"/>
      <c r="J241" s="368"/>
      <c r="K241" s="368"/>
      <c r="L241" s="16">
        <v>1050</v>
      </c>
      <c r="M241" s="16"/>
      <c r="N241" s="16"/>
      <c r="O241" s="142"/>
      <c r="P241" s="26"/>
      <c r="Q241" s="26"/>
      <c r="R241" s="26">
        <f>L241-Q241</f>
        <v>1050</v>
      </c>
      <c r="S241" s="26"/>
      <c r="T241" s="325"/>
      <c r="U241" s="26"/>
      <c r="V241" s="26"/>
    </row>
    <row r="242" s="1" customFormat="1" ht="19" customHeight="1" spans="1:23">
      <c r="A242" s="15" t="s">
        <v>993</v>
      </c>
      <c r="B242" s="16" t="s">
        <v>829</v>
      </c>
      <c r="C242" s="17" t="s">
        <v>829</v>
      </c>
      <c r="D242" s="16"/>
      <c r="E242" s="16"/>
      <c r="F242" s="17">
        <v>25</v>
      </c>
      <c r="G242" s="16"/>
      <c r="H242" s="16"/>
      <c r="I242" s="16"/>
      <c r="J242" s="16"/>
      <c r="K242" s="19"/>
      <c r="L242" s="16">
        <v>1050</v>
      </c>
      <c r="M242" s="16" t="s">
        <v>815</v>
      </c>
      <c r="N242" s="16"/>
      <c r="O242" s="142"/>
      <c r="P242" s="16"/>
      <c r="Q242" s="26"/>
      <c r="R242" s="26"/>
      <c r="S242" s="26"/>
      <c r="T242" s="325"/>
      <c r="U242" s="26"/>
      <c r="V242" s="26"/>
    </row>
    <row r="243" s="2" customFormat="1" ht="29" customHeight="1" spans="1:23">
      <c r="A243" s="15" t="s">
        <v>994</v>
      </c>
      <c r="B243" s="16" t="s">
        <v>830</v>
      </c>
      <c r="C243" s="24" t="s">
        <v>831</v>
      </c>
      <c r="D243" s="16" t="s">
        <v>24</v>
      </c>
      <c r="E243" s="16"/>
      <c r="F243" s="17" t="s">
        <v>795</v>
      </c>
      <c r="G243" s="16" t="s">
        <v>832</v>
      </c>
      <c r="H243" s="16" t="s">
        <v>489</v>
      </c>
      <c r="I243" s="18" t="s">
        <v>995</v>
      </c>
      <c r="J243" s="18" t="s">
        <v>834</v>
      </c>
      <c r="K243" s="368"/>
      <c r="L243" s="16">
        <v>1050</v>
      </c>
      <c r="M243" s="16" t="s">
        <v>667</v>
      </c>
      <c r="N243" s="16"/>
      <c r="O243" s="142"/>
      <c r="P243" s="26"/>
      <c r="Q243" s="26"/>
      <c r="R243" s="26">
        <f>L243-Q243</f>
        <v>1050</v>
      </c>
      <c r="T243" s="26"/>
      <c r="U243" s="26"/>
      <c r="V243" s="26"/>
      <c r="W243" s="1"/>
    </row>
    <row r="244" s="4" customFormat="1" ht="29" customHeight="1" spans="1:23">
      <c r="A244" s="15"/>
      <c r="B244" s="16"/>
      <c r="C244" s="17"/>
      <c r="D244" s="16"/>
      <c r="E244" s="16"/>
      <c r="F244" s="17"/>
      <c r="G244" s="16"/>
      <c r="H244" s="16"/>
      <c r="I244" s="18"/>
      <c r="J244" s="18"/>
      <c r="K244" s="368"/>
      <c r="L244" s="368"/>
      <c r="M244" s="16"/>
      <c r="N244" s="16"/>
      <c r="O244" s="142"/>
      <c r="P244" s="26"/>
      <c r="Q244" s="26"/>
      <c r="R244" s="45"/>
      <c r="S244" s="2"/>
      <c r="T244" s="26"/>
      <c r="U244" s="26"/>
      <c r="V244" s="26"/>
      <c r="W244" s="12"/>
    </row>
    <row r="245" s="4" customFormat="1" ht="29" customHeight="1" spans="1:23">
      <c r="A245" s="15"/>
      <c r="B245" s="16"/>
      <c r="C245" s="17"/>
      <c r="D245" s="16"/>
      <c r="E245" s="16"/>
      <c r="F245" s="17"/>
      <c r="G245" s="16"/>
      <c r="H245" s="16"/>
      <c r="I245" s="18"/>
      <c r="J245" s="18"/>
      <c r="K245" s="368"/>
      <c r="L245" s="368"/>
      <c r="M245" s="16"/>
      <c r="N245" s="16"/>
      <c r="O245" s="142"/>
      <c r="P245" s="26"/>
      <c r="Q245" s="26"/>
      <c r="R245" s="45"/>
      <c r="S245" s="2"/>
      <c r="T245" s="26"/>
      <c r="U245" s="26"/>
      <c r="V245" s="26"/>
      <c r="W245" s="12"/>
    </row>
    <row r="246" s="4" customFormat="1" ht="29" customHeight="1" spans="1:23">
      <c r="A246" s="15"/>
      <c r="B246" s="16"/>
      <c r="C246" s="17"/>
      <c r="D246" s="16"/>
      <c r="E246" s="16"/>
      <c r="F246" s="17"/>
      <c r="G246" s="16"/>
      <c r="H246" s="16"/>
      <c r="I246" s="18"/>
      <c r="J246" s="18"/>
      <c r="K246" s="368"/>
      <c r="L246" s="368"/>
      <c r="M246" s="16"/>
      <c r="N246" s="16"/>
      <c r="O246" s="142"/>
      <c r="P246" s="26"/>
      <c r="Q246" s="26"/>
      <c r="R246" s="45"/>
      <c r="S246" s="2"/>
      <c r="T246" s="26"/>
      <c r="U246" s="26"/>
      <c r="V246" s="26"/>
      <c r="W246" s="12"/>
    </row>
    <row r="247" s="4" customFormat="1" ht="29" customHeight="1" spans="1:23">
      <c r="A247" s="15"/>
      <c r="B247" s="16"/>
      <c r="C247" s="17"/>
      <c r="D247" s="16"/>
      <c r="E247" s="16"/>
      <c r="F247" s="17"/>
      <c r="G247" s="16"/>
      <c r="H247" s="16"/>
      <c r="I247" s="18"/>
      <c r="J247" s="18"/>
      <c r="K247" s="368"/>
      <c r="L247" s="368"/>
      <c r="M247" s="16"/>
      <c r="N247" s="16"/>
      <c r="O247" s="142"/>
      <c r="P247" s="26"/>
      <c r="Q247" s="26"/>
      <c r="R247" s="45"/>
      <c r="S247" s="2"/>
      <c r="T247" s="26"/>
      <c r="U247" s="26"/>
      <c r="V247" s="26"/>
      <c r="W247" s="12"/>
    </row>
    <row r="248" s="309" customFormat="1" ht="18" customHeight="1" spans="1:23">
      <c r="A248" s="15"/>
      <c r="B248" s="16"/>
      <c r="C248" s="17"/>
      <c r="D248" s="16"/>
      <c r="E248" s="16"/>
      <c r="F248" s="17"/>
      <c r="G248" s="16"/>
      <c r="H248" s="17"/>
      <c r="I248" s="16"/>
      <c r="J248" s="16"/>
      <c r="K248" s="19"/>
      <c r="L248" s="16"/>
      <c r="M248" s="330"/>
      <c r="N248" s="16"/>
      <c r="O248" s="142"/>
      <c r="P248" s="16"/>
      <c r="Q248" s="16"/>
      <c r="R248" s="26"/>
      <c r="S248" s="16"/>
      <c r="T248" s="150"/>
    </row>
    <row r="249" s="1" customFormat="1" ht="34" customHeight="1" spans="1:23">
      <c r="A249" s="15" t="s">
        <v>1</v>
      </c>
      <c r="B249" s="319" t="s">
        <v>2</v>
      </c>
      <c r="C249" s="320" t="s">
        <v>3</v>
      </c>
      <c r="D249" s="16" t="s">
        <v>4</v>
      </c>
      <c r="E249" s="319" t="s">
        <v>5</v>
      </c>
      <c r="F249" s="17" t="s">
        <v>6</v>
      </c>
      <c r="G249" s="319" t="s">
        <v>7</v>
      </c>
      <c r="H249" s="319" t="s">
        <v>8</v>
      </c>
      <c r="I249" s="321" t="s">
        <v>9</v>
      </c>
      <c r="J249" s="322" t="s">
        <v>10</v>
      </c>
      <c r="K249" s="322" t="s">
        <v>11</v>
      </c>
      <c r="L249" s="322" t="s">
        <v>12</v>
      </c>
      <c r="M249" s="319" t="s">
        <v>13</v>
      </c>
      <c r="N249" s="323" t="s">
        <v>14</v>
      </c>
      <c r="O249" s="324" t="s">
        <v>15</v>
      </c>
      <c r="P249" s="67"/>
      <c r="Q249" s="26" t="s">
        <v>16</v>
      </c>
      <c r="R249" s="20" t="s">
        <v>17</v>
      </c>
      <c r="S249" s="26" t="s">
        <v>18</v>
      </c>
      <c r="T249" s="26" t="s">
        <v>19</v>
      </c>
      <c r="U249" s="26" t="s">
        <v>20</v>
      </c>
      <c r="V249" s="26" t="s">
        <v>21</v>
      </c>
      <c r="W249" s="1" t="s">
        <v>669</v>
      </c>
    </row>
    <row r="250" s="7" customFormat="1" ht="18" customHeight="1" spans="1:23">
      <c r="A250" s="142" t="s">
        <v>996</v>
      </c>
      <c r="B250" s="510" t="s">
        <v>997</v>
      </c>
      <c r="C250" s="17" t="s">
        <v>998</v>
      </c>
      <c r="D250" s="17" t="s">
        <v>531</v>
      </c>
      <c r="E250" s="17" t="s">
        <v>25</v>
      </c>
      <c r="F250" s="510" t="s">
        <v>26</v>
      </c>
      <c r="G250" s="16" t="s">
        <v>999</v>
      </c>
      <c r="H250" s="17" t="s">
        <v>80</v>
      </c>
      <c r="I250" s="18" t="s">
        <v>1000</v>
      </c>
      <c r="J250" s="511" t="s">
        <v>1001</v>
      </c>
      <c r="K250" s="19">
        <v>57</v>
      </c>
      <c r="L250" s="26">
        <f>511+115</f>
        <v>626</v>
      </c>
      <c r="M250" s="17" t="s">
        <v>1002</v>
      </c>
      <c r="N250" s="92" t="s">
        <v>593</v>
      </c>
      <c r="O250" s="17" t="s">
        <v>1003</v>
      </c>
      <c r="P250" s="66"/>
      <c r="Q250" s="26">
        <v>626</v>
      </c>
      <c r="R250" s="325">
        <f t="shared" ref="R250:R276" si="7">L250-Q250</f>
        <v>0</v>
      </c>
      <c r="S250" s="34"/>
      <c r="T250" s="26">
        <v>32</v>
      </c>
      <c r="U250" s="26"/>
      <c r="V250" s="26">
        <v>35</v>
      </c>
      <c r="W250" s="1"/>
    </row>
    <row r="251" s="7" customFormat="1" ht="18" customHeight="1" spans="1:23">
      <c r="A251" s="142" t="s">
        <v>1004</v>
      </c>
      <c r="B251" s="510" t="s">
        <v>1005</v>
      </c>
      <c r="C251" s="512" t="s">
        <v>366</v>
      </c>
      <c r="D251" s="480" t="s">
        <v>24</v>
      </c>
      <c r="E251" s="17" t="s">
        <v>25</v>
      </c>
      <c r="F251" s="510" t="s">
        <v>26</v>
      </c>
      <c r="G251" s="133" t="s">
        <v>1006</v>
      </c>
      <c r="H251" s="206" t="s">
        <v>229</v>
      </c>
      <c r="I251" s="513" t="s">
        <v>368</v>
      </c>
      <c r="J251" s="514" t="s">
        <v>1007</v>
      </c>
      <c r="K251" s="373">
        <v>45</v>
      </c>
      <c r="L251" s="162">
        <f>598+115</f>
        <v>713</v>
      </c>
      <c r="M251" s="149" t="s">
        <v>1008</v>
      </c>
      <c r="N251" s="177" t="s">
        <v>445</v>
      </c>
      <c r="O251" s="17" t="s">
        <v>1003</v>
      </c>
      <c r="P251" s="66"/>
      <c r="Q251" s="26">
        <v>713</v>
      </c>
      <c r="R251" s="325">
        <f t="shared" si="7"/>
        <v>0</v>
      </c>
      <c r="S251" s="34"/>
      <c r="T251" s="26">
        <v>32</v>
      </c>
      <c r="U251" s="26"/>
      <c r="V251" s="326">
        <v>37</v>
      </c>
      <c r="W251" s="1"/>
    </row>
    <row r="252" s="7" customFormat="1" ht="18" customHeight="1" spans="1:23">
      <c r="A252" s="142" t="s">
        <v>1009</v>
      </c>
      <c r="B252" s="510" t="s">
        <v>1010</v>
      </c>
      <c r="C252" s="510" t="s">
        <v>1011</v>
      </c>
      <c r="D252" s="34" t="s">
        <v>1012</v>
      </c>
      <c r="E252" s="17" t="s">
        <v>25</v>
      </c>
      <c r="F252" s="510" t="s">
        <v>26</v>
      </c>
      <c r="G252" s="515" t="s">
        <v>1013</v>
      </c>
      <c r="H252" s="34" t="s">
        <v>229</v>
      </c>
      <c r="I252" s="36" t="s">
        <v>1014</v>
      </c>
      <c r="J252" s="34">
        <v>2019</v>
      </c>
      <c r="K252" s="368">
        <v>40</v>
      </c>
      <c r="L252" s="26">
        <f>457+115</f>
        <v>572</v>
      </c>
      <c r="M252" s="149" t="s">
        <v>1015</v>
      </c>
      <c r="N252" s="89" t="s">
        <v>593</v>
      </c>
      <c r="O252" s="17" t="s">
        <v>1003</v>
      </c>
      <c r="P252" s="66"/>
      <c r="Q252" s="26">
        <v>572</v>
      </c>
      <c r="R252" s="325">
        <f t="shared" si="7"/>
        <v>0</v>
      </c>
      <c r="S252" s="34"/>
      <c r="T252" s="26">
        <v>29</v>
      </c>
      <c r="U252" s="26"/>
      <c r="V252" s="211">
        <v>36</v>
      </c>
      <c r="W252" s="1"/>
    </row>
    <row r="253" s="7" customFormat="1" ht="18" customHeight="1" spans="1:23">
      <c r="A253" s="142" t="s">
        <v>1016</v>
      </c>
      <c r="B253" s="17" t="s">
        <v>1017</v>
      </c>
      <c r="C253" s="510" t="s">
        <v>1018</v>
      </c>
      <c r="D253" s="17" t="s">
        <v>1012</v>
      </c>
      <c r="E253" s="17" t="s">
        <v>25</v>
      </c>
      <c r="F253" s="510" t="s">
        <v>26</v>
      </c>
      <c r="G253" s="16" t="s">
        <v>1019</v>
      </c>
      <c r="H253" s="17" t="s">
        <v>229</v>
      </c>
      <c r="I253" s="516" t="s">
        <v>1020</v>
      </c>
      <c r="J253" s="511">
        <v>202407</v>
      </c>
      <c r="K253" s="19">
        <v>44.8</v>
      </c>
      <c r="L253" s="26">
        <f>346+110</f>
        <v>456</v>
      </c>
      <c r="M253" s="149" t="s">
        <v>1021</v>
      </c>
      <c r="N253" s="89" t="s">
        <v>593</v>
      </c>
      <c r="O253" s="17" t="s">
        <v>1003</v>
      </c>
      <c r="P253" s="66"/>
      <c r="Q253" s="26">
        <v>456</v>
      </c>
      <c r="R253" s="325">
        <f t="shared" si="7"/>
        <v>0</v>
      </c>
      <c r="S253" s="34"/>
      <c r="T253" s="26">
        <v>40</v>
      </c>
      <c r="U253" s="26">
        <v>1</v>
      </c>
      <c r="V253" s="26">
        <v>34</v>
      </c>
      <c r="W253" s="1"/>
    </row>
    <row r="254" s="7" customFormat="1" ht="18" customHeight="1" spans="1:23">
      <c r="A254" s="142" t="s">
        <v>1022</v>
      </c>
      <c r="B254" s="510" t="s">
        <v>1023</v>
      </c>
      <c r="C254" s="176" t="s">
        <v>1024</v>
      </c>
      <c r="D254" s="176" t="s">
        <v>24</v>
      </c>
      <c r="E254" s="17" t="s">
        <v>25</v>
      </c>
      <c r="F254" s="510" t="s">
        <v>26</v>
      </c>
      <c r="G254" s="134" t="s">
        <v>1025</v>
      </c>
      <c r="H254" s="176" t="s">
        <v>469</v>
      </c>
      <c r="I254" s="134" t="s">
        <v>1026</v>
      </c>
      <c r="J254" s="511"/>
      <c r="K254" s="19">
        <v>55</v>
      </c>
      <c r="L254" s="26">
        <f>296+110</f>
        <v>406</v>
      </c>
      <c r="M254" s="149" t="s">
        <v>1027</v>
      </c>
      <c r="N254" s="92" t="s">
        <v>1028</v>
      </c>
      <c r="O254" s="17" t="s">
        <v>1003</v>
      </c>
      <c r="P254" s="66"/>
      <c r="Q254" s="26">
        <v>406</v>
      </c>
      <c r="R254" s="325">
        <f t="shared" si="7"/>
        <v>0</v>
      </c>
      <c r="S254" s="34"/>
      <c r="T254" s="26">
        <v>21</v>
      </c>
      <c r="U254" s="26"/>
      <c r="V254" s="26">
        <v>16</v>
      </c>
      <c r="W254" s="1"/>
    </row>
    <row r="255" s="7" customFormat="1" ht="18" customHeight="1" spans="1:23">
      <c r="A255" s="142" t="s">
        <v>1029</v>
      </c>
      <c r="B255" s="510" t="s">
        <v>1030</v>
      </c>
      <c r="C255" s="17" t="s">
        <v>1030</v>
      </c>
      <c r="D255" s="17" t="s">
        <v>24</v>
      </c>
      <c r="E255" s="17" t="s">
        <v>25</v>
      </c>
      <c r="F255" s="510" t="s">
        <v>26</v>
      </c>
      <c r="G255" s="515" t="s">
        <v>1031</v>
      </c>
      <c r="H255" s="17" t="s">
        <v>229</v>
      </c>
      <c r="I255" s="36" t="s">
        <v>1032</v>
      </c>
      <c r="J255" s="124" t="s">
        <v>1033</v>
      </c>
      <c r="K255" s="368">
        <v>45</v>
      </c>
      <c r="L255" s="26">
        <f>88+5</f>
        <v>93</v>
      </c>
      <c r="M255" s="17" t="s">
        <v>1034</v>
      </c>
      <c r="N255" s="92" t="s">
        <v>42</v>
      </c>
      <c r="O255" s="17" t="s">
        <v>1003</v>
      </c>
      <c r="P255" s="66"/>
      <c r="Q255" s="26">
        <v>93</v>
      </c>
      <c r="R255" s="325">
        <f t="shared" si="7"/>
        <v>0</v>
      </c>
      <c r="S255" s="34"/>
      <c r="T255" s="26">
        <v>3</v>
      </c>
      <c r="U255" s="26"/>
      <c r="V255" s="326">
        <v>37</v>
      </c>
      <c r="W255" s="1"/>
    </row>
    <row r="256" s="7" customFormat="1" ht="18" customHeight="1" spans="1:23">
      <c r="A256" s="142" t="s">
        <v>1035</v>
      </c>
      <c r="B256" s="510" t="s">
        <v>1036</v>
      </c>
      <c r="C256" s="17" t="s">
        <v>1037</v>
      </c>
      <c r="D256" s="17" t="s">
        <v>24</v>
      </c>
      <c r="E256" s="17" t="s">
        <v>25</v>
      </c>
      <c r="F256" s="510" t="s">
        <v>26</v>
      </c>
      <c r="G256" s="515" t="s">
        <v>1038</v>
      </c>
      <c r="H256" s="17" t="s">
        <v>229</v>
      </c>
      <c r="I256" s="36" t="s">
        <v>1039</v>
      </c>
      <c r="J256" s="124">
        <v>20220304</v>
      </c>
      <c r="K256" s="368">
        <v>43.8</v>
      </c>
      <c r="L256" s="26">
        <f>88+5</f>
        <v>93</v>
      </c>
      <c r="M256" s="17" t="s">
        <v>1034</v>
      </c>
      <c r="N256" s="92" t="s">
        <v>42</v>
      </c>
      <c r="O256" s="17" t="s">
        <v>1003</v>
      </c>
      <c r="P256" s="66"/>
      <c r="Q256" s="26">
        <v>93</v>
      </c>
      <c r="R256" s="325">
        <f t="shared" si="7"/>
        <v>0</v>
      </c>
      <c r="S256" s="34"/>
      <c r="T256" s="26">
        <v>3</v>
      </c>
      <c r="U256" s="26"/>
      <c r="V256" s="211">
        <v>36</v>
      </c>
      <c r="W256" s="1"/>
    </row>
    <row r="257" s="7" customFormat="1" ht="18" customHeight="1" spans="1:23">
      <c r="A257" s="142" t="s">
        <v>1040</v>
      </c>
      <c r="B257" s="510" t="s">
        <v>1041</v>
      </c>
      <c r="C257" s="17" t="s">
        <v>1042</v>
      </c>
      <c r="D257" s="17" t="s">
        <v>531</v>
      </c>
      <c r="E257" s="17" t="s">
        <v>25</v>
      </c>
      <c r="F257" s="510" t="s">
        <v>26</v>
      </c>
      <c r="G257" s="16" t="s">
        <v>1043</v>
      </c>
      <c r="H257" s="34" t="s">
        <v>80</v>
      </c>
      <c r="I257" s="18" t="s">
        <v>1044</v>
      </c>
      <c r="J257" s="511" t="s">
        <v>1045</v>
      </c>
      <c r="K257" s="19"/>
      <c r="L257" s="26">
        <v>73</v>
      </c>
      <c r="M257" s="17" t="s">
        <v>1046</v>
      </c>
      <c r="N257" s="92" t="s">
        <v>1047</v>
      </c>
      <c r="O257" s="268" t="s">
        <v>1048</v>
      </c>
      <c r="P257" s="517" t="s">
        <v>436</v>
      </c>
      <c r="Q257" s="26">
        <v>73</v>
      </c>
      <c r="R257" s="325">
        <f t="shared" si="7"/>
        <v>0</v>
      </c>
      <c r="S257" s="34"/>
      <c r="T257" s="26"/>
      <c r="U257" s="26"/>
      <c r="V257" s="26"/>
      <c r="W257" s="1"/>
    </row>
    <row r="258" s="7" customFormat="1" ht="18" customHeight="1" spans="1:23">
      <c r="A258" s="142" t="s">
        <v>1049</v>
      </c>
      <c r="B258" s="510" t="s">
        <v>1050</v>
      </c>
      <c r="C258" s="510" t="s">
        <v>1051</v>
      </c>
      <c r="D258" s="17" t="s">
        <v>531</v>
      </c>
      <c r="E258" s="17" t="s">
        <v>25</v>
      </c>
      <c r="F258" s="510" t="s">
        <v>26</v>
      </c>
      <c r="G258" s="26" t="s">
        <v>1052</v>
      </c>
      <c r="H258" s="17" t="s">
        <v>1053</v>
      </c>
      <c r="I258" s="516" t="s">
        <v>1054</v>
      </c>
      <c r="J258" s="26">
        <v>2021.01</v>
      </c>
      <c r="K258" s="368">
        <v>46</v>
      </c>
      <c r="L258" s="26">
        <v>73</v>
      </c>
      <c r="M258" s="17" t="s">
        <v>1046</v>
      </c>
      <c r="N258" s="92" t="s">
        <v>31</v>
      </c>
      <c r="O258" s="147" t="s">
        <v>141</v>
      </c>
      <c r="P258" s="66"/>
      <c r="Q258" s="26">
        <v>73</v>
      </c>
      <c r="R258" s="325">
        <f t="shared" si="7"/>
        <v>0</v>
      </c>
      <c r="S258" s="34"/>
      <c r="T258" s="26"/>
      <c r="U258" s="26"/>
      <c r="V258" s="26"/>
      <c r="W258" s="1"/>
    </row>
    <row r="259" s="7" customFormat="1" ht="18" customHeight="1" spans="1:23">
      <c r="A259" s="142" t="s">
        <v>1055</v>
      </c>
      <c r="B259" s="510" t="s">
        <v>1056</v>
      </c>
      <c r="C259" s="17" t="s">
        <v>1057</v>
      </c>
      <c r="D259" s="17" t="s">
        <v>531</v>
      </c>
      <c r="E259" s="16" t="s">
        <v>25</v>
      </c>
      <c r="F259" s="170" t="s">
        <v>26</v>
      </c>
      <c r="G259" s="16" t="s">
        <v>1058</v>
      </c>
      <c r="H259" s="17" t="s">
        <v>417</v>
      </c>
      <c r="I259" s="518" t="s">
        <v>1059</v>
      </c>
      <c r="J259" s="511" t="s">
        <v>1060</v>
      </c>
      <c r="K259" s="19">
        <v>59.8</v>
      </c>
      <c r="L259" s="26">
        <f>50+9</f>
        <v>59</v>
      </c>
      <c r="M259" s="17" t="s">
        <v>1061</v>
      </c>
      <c r="N259" s="92" t="s">
        <v>593</v>
      </c>
      <c r="O259" s="324" t="s">
        <v>43</v>
      </c>
      <c r="P259" s="66"/>
      <c r="Q259" s="26">
        <v>59</v>
      </c>
      <c r="R259" s="325">
        <f t="shared" si="7"/>
        <v>0</v>
      </c>
      <c r="S259" s="34"/>
      <c r="T259" s="26"/>
      <c r="U259" s="26"/>
      <c r="V259" s="26"/>
      <c r="W259" s="1"/>
    </row>
    <row r="260" s="7" customFormat="1" ht="18" customHeight="1" spans="1:23">
      <c r="A260" s="142" t="s">
        <v>1062</v>
      </c>
      <c r="B260" s="34" t="s">
        <v>1063</v>
      </c>
      <c r="C260" s="17" t="s">
        <v>1064</v>
      </c>
      <c r="D260" s="17" t="s">
        <v>24</v>
      </c>
      <c r="E260" s="17" t="s">
        <v>25</v>
      </c>
      <c r="F260" s="510" t="s">
        <v>26</v>
      </c>
      <c r="G260" s="16" t="s">
        <v>1065</v>
      </c>
      <c r="H260" s="17" t="s">
        <v>80</v>
      </c>
      <c r="I260" s="18" t="s">
        <v>1066</v>
      </c>
      <c r="J260" s="511" t="s">
        <v>1067</v>
      </c>
      <c r="K260" s="19">
        <v>49.8</v>
      </c>
      <c r="L260" s="26">
        <v>50</v>
      </c>
      <c r="M260" s="17" t="s">
        <v>1061</v>
      </c>
      <c r="N260" s="92" t="s">
        <v>1068</v>
      </c>
      <c r="O260" s="147" t="s">
        <v>141</v>
      </c>
      <c r="P260" s="66"/>
      <c r="Q260" s="26">
        <v>50</v>
      </c>
      <c r="R260" s="325">
        <f t="shared" si="7"/>
        <v>0</v>
      </c>
      <c r="S260" s="34"/>
      <c r="T260" s="26"/>
      <c r="U260" s="26">
        <v>1</v>
      </c>
      <c r="V260" s="26"/>
      <c r="W260" s="1"/>
    </row>
    <row r="261" s="7" customFormat="1" ht="22" customHeight="1" spans="1:23">
      <c r="A261" s="142" t="s">
        <v>1069</v>
      </c>
      <c r="B261" s="34" t="s">
        <v>1070</v>
      </c>
      <c r="C261" s="17" t="s">
        <v>1071</v>
      </c>
      <c r="D261" s="17" t="s">
        <v>24</v>
      </c>
      <c r="E261" s="17" t="s">
        <v>25</v>
      </c>
      <c r="F261" s="510" t="s">
        <v>26</v>
      </c>
      <c r="G261" s="26" t="s">
        <v>1072</v>
      </c>
      <c r="H261" s="34" t="s">
        <v>1073</v>
      </c>
      <c r="I261" s="36" t="s">
        <v>1074</v>
      </c>
      <c r="J261" s="124" t="s">
        <v>1075</v>
      </c>
      <c r="K261" s="368">
        <v>39.5</v>
      </c>
      <c r="L261" s="26">
        <f>50+9</f>
        <v>59</v>
      </c>
      <c r="M261" s="17" t="s">
        <v>1061</v>
      </c>
      <c r="N261" s="92" t="s">
        <v>593</v>
      </c>
      <c r="O261" s="147" t="s">
        <v>435</v>
      </c>
      <c r="P261" s="66" t="s">
        <v>1076</v>
      </c>
      <c r="Q261" s="372">
        <v>59</v>
      </c>
      <c r="R261" s="325">
        <f t="shared" si="7"/>
        <v>0</v>
      </c>
      <c r="S261" s="34"/>
      <c r="T261" s="26"/>
      <c r="U261" s="26"/>
      <c r="V261" s="26"/>
      <c r="W261" s="1"/>
    </row>
    <row r="262" s="7" customFormat="1" ht="18" customHeight="1" spans="1:23">
      <c r="A262" s="142" t="s">
        <v>1077</v>
      </c>
      <c r="B262" s="34" t="s">
        <v>1078</v>
      </c>
      <c r="C262" s="17" t="s">
        <v>1079</v>
      </c>
      <c r="D262" s="17" t="s">
        <v>24</v>
      </c>
      <c r="E262" s="17" t="s">
        <v>25</v>
      </c>
      <c r="F262" s="170" t="s">
        <v>26</v>
      </c>
      <c r="G262" s="26" t="s">
        <v>1080</v>
      </c>
      <c r="H262" s="17" t="s">
        <v>80</v>
      </c>
      <c r="I262" s="36" t="s">
        <v>1081</v>
      </c>
      <c r="J262" s="511" t="s">
        <v>1082</v>
      </c>
      <c r="K262" s="19"/>
      <c r="L262" s="26">
        <v>87</v>
      </c>
      <c r="M262" s="17" t="s">
        <v>1083</v>
      </c>
      <c r="N262" s="92" t="s">
        <v>593</v>
      </c>
      <c r="O262" s="324" t="s">
        <v>43</v>
      </c>
      <c r="P262" s="66"/>
      <c r="Q262" s="26">
        <v>87</v>
      </c>
      <c r="R262" s="325">
        <f t="shared" si="7"/>
        <v>0</v>
      </c>
      <c r="S262" s="34"/>
      <c r="T262" s="26"/>
      <c r="U262" s="26"/>
      <c r="V262" s="26"/>
      <c r="W262" s="1"/>
    </row>
    <row r="263" s="7" customFormat="1" ht="18" customHeight="1" spans="1:23">
      <c r="A263" s="142" t="s">
        <v>1084</v>
      </c>
      <c r="B263" s="510" t="s">
        <v>1085</v>
      </c>
      <c r="C263" s="510" t="s">
        <v>1085</v>
      </c>
      <c r="D263" s="34"/>
      <c r="E263" s="34"/>
      <c r="F263" s="34"/>
      <c r="G263" s="164" t="s">
        <v>1086</v>
      </c>
      <c r="H263" s="510" t="s">
        <v>533</v>
      </c>
      <c r="I263" s="36" t="s">
        <v>1087</v>
      </c>
      <c r="J263" s="511" t="s">
        <v>1088</v>
      </c>
      <c r="K263" s="19"/>
      <c r="L263" s="26">
        <v>54</v>
      </c>
      <c r="M263" s="17" t="s">
        <v>1089</v>
      </c>
      <c r="N263" s="92" t="s">
        <v>31</v>
      </c>
      <c r="O263" s="324" t="s">
        <v>43</v>
      </c>
      <c r="P263" s="66"/>
      <c r="Q263" s="26">
        <v>54</v>
      </c>
      <c r="R263" s="325">
        <f t="shared" si="7"/>
        <v>0</v>
      </c>
      <c r="S263" s="34"/>
      <c r="T263" s="26"/>
      <c r="U263" s="26"/>
      <c r="V263" s="26"/>
      <c r="W263" s="1"/>
    </row>
    <row r="264" s="7" customFormat="1" ht="18" customHeight="1" spans="1:23">
      <c r="A264" s="142" t="s">
        <v>1090</v>
      </c>
      <c r="B264" s="34" t="s">
        <v>1091</v>
      </c>
      <c r="C264" s="17" t="s">
        <v>1092</v>
      </c>
      <c r="D264" s="17" t="s">
        <v>24</v>
      </c>
      <c r="E264" s="17" t="s">
        <v>25</v>
      </c>
      <c r="F264" s="510" t="s">
        <v>26</v>
      </c>
      <c r="G264" s="26" t="s">
        <v>1093</v>
      </c>
      <c r="H264" s="17" t="s">
        <v>80</v>
      </c>
      <c r="I264" s="36" t="s">
        <v>1094</v>
      </c>
      <c r="J264" s="124" t="s">
        <v>1095</v>
      </c>
      <c r="K264" s="368"/>
      <c r="L264" s="26">
        <v>54</v>
      </c>
      <c r="M264" s="17" t="s">
        <v>1089</v>
      </c>
      <c r="N264" s="92" t="s">
        <v>42</v>
      </c>
      <c r="O264" s="324" t="s">
        <v>43</v>
      </c>
      <c r="P264" s="66"/>
      <c r="Q264" s="26">
        <v>54</v>
      </c>
      <c r="R264" s="325">
        <f t="shared" si="7"/>
        <v>0</v>
      </c>
      <c r="S264" s="34"/>
      <c r="T264" s="26"/>
      <c r="U264" s="26"/>
      <c r="V264" s="26"/>
      <c r="W264" s="1"/>
    </row>
    <row r="265" s="7" customFormat="1" ht="18" customHeight="1" spans="1:23">
      <c r="A265" s="142" t="s">
        <v>1096</v>
      </c>
      <c r="B265" s="34" t="s">
        <v>1097</v>
      </c>
      <c r="C265" s="17" t="s">
        <v>1098</v>
      </c>
      <c r="D265" s="17" t="s">
        <v>24</v>
      </c>
      <c r="E265" s="17" t="s">
        <v>25</v>
      </c>
      <c r="F265" s="510" t="s">
        <v>26</v>
      </c>
      <c r="G265" s="16" t="s">
        <v>1099</v>
      </c>
      <c r="H265" s="17" t="s">
        <v>80</v>
      </c>
      <c r="I265" s="554" t="s">
        <v>1100</v>
      </c>
      <c r="J265" s="511">
        <v>20240508</v>
      </c>
      <c r="K265" s="19"/>
      <c r="L265" s="26">
        <v>54</v>
      </c>
      <c r="M265" s="17" t="s">
        <v>1089</v>
      </c>
      <c r="N265" s="92" t="s">
        <v>1101</v>
      </c>
      <c r="O265" s="147" t="s">
        <v>1102</v>
      </c>
      <c r="P265" s="66"/>
      <c r="Q265" s="26">
        <v>54</v>
      </c>
      <c r="R265" s="325">
        <f t="shared" si="7"/>
        <v>0</v>
      </c>
      <c r="S265" s="34"/>
      <c r="T265" s="26"/>
      <c r="U265" s="26"/>
      <c r="V265" s="26"/>
      <c r="W265" s="1"/>
    </row>
    <row r="266" s="7" customFormat="1" ht="18" customHeight="1" spans="1:23">
      <c r="A266" s="142" t="s">
        <v>1103</v>
      </c>
      <c r="B266" s="34" t="s">
        <v>1104</v>
      </c>
      <c r="C266" s="34" t="s">
        <v>1105</v>
      </c>
      <c r="D266" s="34" t="s">
        <v>531</v>
      </c>
      <c r="E266" s="34" t="s">
        <v>1106</v>
      </c>
      <c r="F266" s="34" t="s">
        <v>26</v>
      </c>
      <c r="G266" s="16" t="s">
        <v>1107</v>
      </c>
      <c r="H266" s="34" t="s">
        <v>229</v>
      </c>
      <c r="I266" s="36" t="s">
        <v>1108</v>
      </c>
      <c r="J266" s="124">
        <v>20250117</v>
      </c>
      <c r="K266" s="368"/>
      <c r="L266" s="26">
        <v>37</v>
      </c>
      <c r="M266" s="17" t="s">
        <v>1109</v>
      </c>
      <c r="N266" s="98" t="s">
        <v>593</v>
      </c>
      <c r="O266" s="268" t="s">
        <v>1048</v>
      </c>
      <c r="P266" s="66"/>
      <c r="Q266" s="26">
        <v>37</v>
      </c>
      <c r="R266" s="325">
        <f t="shared" si="7"/>
        <v>0</v>
      </c>
      <c r="S266" s="34"/>
      <c r="T266" s="26">
        <v>37</v>
      </c>
      <c r="U266" s="26"/>
      <c r="V266" s="26">
        <v>38</v>
      </c>
      <c r="W266" s="1"/>
    </row>
    <row r="267" s="310" customFormat="1" ht="25" customHeight="1" spans="1:23">
      <c r="A267" s="142" t="s">
        <v>1103</v>
      </c>
      <c r="B267" s="519" t="s">
        <v>1104</v>
      </c>
      <c r="C267" s="520" t="s">
        <v>1110</v>
      </c>
      <c r="D267" s="520" t="s">
        <v>531</v>
      </c>
      <c r="E267" s="520" t="s">
        <v>1106</v>
      </c>
      <c r="F267" s="520" t="s">
        <v>26</v>
      </c>
      <c r="G267" s="521" t="s">
        <v>1111</v>
      </c>
      <c r="H267" s="520" t="s">
        <v>80</v>
      </c>
      <c r="I267" s="562" t="s">
        <v>1112</v>
      </c>
      <c r="J267" s="522">
        <v>44461</v>
      </c>
      <c r="K267" s="523"/>
      <c r="L267" s="521">
        <v>37</v>
      </c>
      <c r="M267" s="520" t="s">
        <v>1109</v>
      </c>
      <c r="N267" s="524" t="s">
        <v>1113</v>
      </c>
      <c r="O267" s="324" t="s">
        <v>43</v>
      </c>
      <c r="P267" s="517" t="s">
        <v>609</v>
      </c>
      <c r="Q267" s="26">
        <v>37</v>
      </c>
      <c r="R267" s="325">
        <f t="shared" si="7"/>
        <v>0</v>
      </c>
      <c r="S267" s="71"/>
      <c r="T267" s="499"/>
      <c r="U267" s="499"/>
      <c r="V267" s="525"/>
      <c r="W267" s="526"/>
    </row>
    <row r="268" s="7" customFormat="1" ht="18" customHeight="1" spans="1:23">
      <c r="A268" s="142" t="s">
        <v>1114</v>
      </c>
      <c r="B268" s="510" t="s">
        <v>1115</v>
      </c>
      <c r="C268" s="17" t="s">
        <v>1116</v>
      </c>
      <c r="D268" s="34" t="s">
        <v>531</v>
      </c>
      <c r="E268" s="34" t="s">
        <v>1106</v>
      </c>
      <c r="F268" s="34" t="s">
        <v>26</v>
      </c>
      <c r="G268" s="26" t="s">
        <v>1117</v>
      </c>
      <c r="H268" s="34" t="s">
        <v>229</v>
      </c>
      <c r="I268" s="36" t="s">
        <v>1118</v>
      </c>
      <c r="J268" s="124" t="s">
        <v>1119</v>
      </c>
      <c r="K268" s="368">
        <v>45</v>
      </c>
      <c r="L268" s="26">
        <v>37</v>
      </c>
      <c r="M268" s="17" t="s">
        <v>1109</v>
      </c>
      <c r="N268" s="98" t="s">
        <v>593</v>
      </c>
      <c r="O268" s="324" t="s">
        <v>43</v>
      </c>
      <c r="P268" s="66"/>
      <c r="Q268" s="26">
        <v>37</v>
      </c>
      <c r="R268" s="325">
        <f t="shared" si="7"/>
        <v>0</v>
      </c>
      <c r="S268" s="34"/>
      <c r="T268" s="26">
        <v>5</v>
      </c>
      <c r="U268" s="26"/>
      <c r="V268" s="326">
        <v>37</v>
      </c>
      <c r="W268" s="1"/>
    </row>
    <row r="269" s="7" customFormat="1" ht="18" customHeight="1" spans="1:23">
      <c r="A269" s="142" t="s">
        <v>1120</v>
      </c>
      <c r="B269" s="510" t="s">
        <v>1121</v>
      </c>
      <c r="C269" s="34" t="s">
        <v>1121</v>
      </c>
      <c r="D269" s="34" t="s">
        <v>531</v>
      </c>
      <c r="E269" s="34" t="s">
        <v>1106</v>
      </c>
      <c r="F269" s="510" t="s">
        <v>26</v>
      </c>
      <c r="G269" s="26" t="s">
        <v>1122</v>
      </c>
      <c r="H269" s="34" t="s">
        <v>469</v>
      </c>
      <c r="I269" s="36" t="s">
        <v>1123</v>
      </c>
      <c r="J269" s="124" t="s">
        <v>1124</v>
      </c>
      <c r="K269" s="368"/>
      <c r="L269" s="26">
        <v>37</v>
      </c>
      <c r="M269" s="17" t="s">
        <v>1109</v>
      </c>
      <c r="N269" s="98" t="s">
        <v>593</v>
      </c>
      <c r="O269" s="324" t="s">
        <v>43</v>
      </c>
      <c r="P269" s="66"/>
      <c r="Q269" s="26">
        <v>37</v>
      </c>
      <c r="R269" s="325">
        <f t="shared" si="7"/>
        <v>0</v>
      </c>
      <c r="S269" s="34"/>
      <c r="T269" s="26"/>
      <c r="U269" s="26"/>
      <c r="V269" s="26"/>
      <c r="W269" s="1"/>
    </row>
    <row r="270" s="7" customFormat="1" ht="18" customHeight="1" spans="1:23">
      <c r="A270" s="142" t="s">
        <v>1125</v>
      </c>
      <c r="B270" s="34" t="s">
        <v>1126</v>
      </c>
      <c r="C270" s="17" t="s">
        <v>1127</v>
      </c>
      <c r="D270" s="17" t="s">
        <v>531</v>
      </c>
      <c r="E270" s="34" t="s">
        <v>1128</v>
      </c>
      <c r="F270" s="34" t="s">
        <v>26</v>
      </c>
      <c r="G270" s="16" t="s">
        <v>1129</v>
      </c>
      <c r="H270" s="17" t="s">
        <v>1130</v>
      </c>
      <c r="I270" s="554" t="s">
        <v>1131</v>
      </c>
      <c r="J270" s="511">
        <v>202407</v>
      </c>
      <c r="K270" s="19">
        <v>49</v>
      </c>
      <c r="L270" s="26">
        <f>37+9</f>
        <v>46</v>
      </c>
      <c r="M270" s="17" t="s">
        <v>1109</v>
      </c>
      <c r="N270" s="98" t="s">
        <v>593</v>
      </c>
      <c r="O270" s="34" t="s">
        <v>43</v>
      </c>
      <c r="P270" s="66"/>
      <c r="Q270" s="26">
        <v>46</v>
      </c>
      <c r="R270" s="325">
        <f t="shared" si="7"/>
        <v>0</v>
      </c>
      <c r="S270" s="34"/>
      <c r="T270" s="26"/>
      <c r="U270" s="26"/>
      <c r="V270" s="26"/>
      <c r="W270" s="1"/>
    </row>
    <row r="271" s="2" customFormat="1" ht="24" customHeight="1" spans="1:23">
      <c r="A271" s="142" t="s">
        <v>1132</v>
      </c>
      <c r="B271" s="17" t="s">
        <v>227</v>
      </c>
      <c r="C271" s="17" t="s">
        <v>227</v>
      </c>
      <c r="D271" s="17"/>
      <c r="E271" s="17"/>
      <c r="F271" s="461">
        <v>24</v>
      </c>
      <c r="G271" s="368"/>
      <c r="H271" s="34"/>
      <c r="I271" s="18"/>
      <c r="J271" s="485"/>
      <c r="K271" s="19"/>
      <c r="L271" s="26">
        <f>598+115</f>
        <v>713</v>
      </c>
      <c r="M271" s="17" t="s">
        <v>1008</v>
      </c>
      <c r="N271" s="17"/>
      <c r="O271" s="34"/>
      <c r="P271" s="98"/>
      <c r="Q271" s="16">
        <v>712</v>
      </c>
      <c r="R271" s="325">
        <f t="shared" si="7"/>
        <v>1</v>
      </c>
      <c r="S271" s="55"/>
      <c r="T271" s="16"/>
      <c r="U271" s="16"/>
      <c r="V271" s="16"/>
      <c r="W271" s="1">
        <v>37</v>
      </c>
    </row>
    <row r="272" s="311" customFormat="1" ht="24" customHeight="1" spans="1:23">
      <c r="A272" s="527" t="s">
        <v>1133</v>
      </c>
      <c r="B272" s="510" t="s">
        <v>227</v>
      </c>
      <c r="C272" s="510" t="s">
        <v>227</v>
      </c>
      <c r="D272" s="17"/>
      <c r="E272" s="17"/>
      <c r="F272" s="34"/>
      <c r="G272" s="368"/>
      <c r="H272" s="34"/>
      <c r="I272" s="18"/>
      <c r="J272" s="528"/>
      <c r="K272" s="529"/>
      <c r="L272" s="530">
        <v>65</v>
      </c>
      <c r="M272" s="149" t="s">
        <v>1027</v>
      </c>
      <c r="N272" s="92"/>
      <c r="O272" s="531"/>
      <c r="P272" s="531"/>
      <c r="Q272" s="530">
        <v>65</v>
      </c>
      <c r="R272" s="325">
        <f t="shared" si="7"/>
        <v>0</v>
      </c>
      <c r="S272" s="531"/>
      <c r="T272" s="499"/>
      <c r="U272" s="499"/>
      <c r="V272" s="502"/>
      <c r="W272" s="443"/>
    </row>
    <row r="273" s="311" customFormat="1" ht="24" customHeight="1" spans="1:24">
      <c r="A273" s="527" t="s">
        <v>1134</v>
      </c>
      <c r="B273" s="510" t="s">
        <v>997</v>
      </c>
      <c r="C273" s="17" t="s">
        <v>998</v>
      </c>
      <c r="D273" s="17" t="s">
        <v>531</v>
      </c>
      <c r="E273" s="17" t="s">
        <v>25</v>
      </c>
      <c r="F273" s="510" t="s">
        <v>26</v>
      </c>
      <c r="G273" s="16" t="s">
        <v>999</v>
      </c>
      <c r="H273" s="17" t="s">
        <v>80</v>
      </c>
      <c r="I273" s="18" t="s">
        <v>1000</v>
      </c>
      <c r="J273" s="511" t="s">
        <v>1001</v>
      </c>
      <c r="K273" s="18"/>
      <c r="L273" s="530">
        <v>65</v>
      </c>
      <c r="M273" s="149" t="s">
        <v>1027</v>
      </c>
      <c r="N273" s="92" t="s">
        <v>593</v>
      </c>
      <c r="O273" s="531"/>
      <c r="P273" s="531"/>
      <c r="Q273" s="530">
        <v>65</v>
      </c>
      <c r="R273" s="325">
        <f t="shared" si="7"/>
        <v>0</v>
      </c>
      <c r="S273" s="531"/>
      <c r="T273" s="499"/>
      <c r="U273" s="499"/>
      <c r="V273" s="502"/>
      <c r="W273" s="443"/>
    </row>
    <row r="274" s="311" customFormat="1" ht="24" customHeight="1" spans="1:24">
      <c r="A274" s="527" t="s">
        <v>1135</v>
      </c>
      <c r="B274" s="510" t="s">
        <v>1005</v>
      </c>
      <c r="C274" s="512" t="s">
        <v>366</v>
      </c>
      <c r="D274" s="176" t="s">
        <v>24</v>
      </c>
      <c r="E274" s="176" t="s">
        <v>1128</v>
      </c>
      <c r="F274" s="177">
        <v>24</v>
      </c>
      <c r="G274" s="26" t="s">
        <v>1006</v>
      </c>
      <c r="H274" s="532" t="s">
        <v>229</v>
      </c>
      <c r="I274" s="513" t="s">
        <v>368</v>
      </c>
      <c r="J274" s="514" t="s">
        <v>1007</v>
      </c>
      <c r="K274" s="513"/>
      <c r="L274" s="162">
        <v>65</v>
      </c>
      <c r="M274" s="533" t="s">
        <v>1027</v>
      </c>
      <c r="N274" s="177" t="s">
        <v>445</v>
      </c>
      <c r="O274" s="531"/>
      <c r="P274" s="531"/>
      <c r="Q274" s="530">
        <v>65</v>
      </c>
      <c r="R274" s="325">
        <f t="shared" si="7"/>
        <v>0</v>
      </c>
      <c r="S274" s="531"/>
      <c r="T274" s="499"/>
      <c r="U274" s="499"/>
      <c r="V274" s="502"/>
      <c r="W274" s="443"/>
    </row>
    <row r="275" s="311" customFormat="1" ht="24" customHeight="1" spans="1:24">
      <c r="A275" s="527" t="s">
        <v>1136</v>
      </c>
      <c r="B275" s="510" t="s">
        <v>1010</v>
      </c>
      <c r="C275" s="510" t="s">
        <v>1011</v>
      </c>
      <c r="D275" s="161" t="s">
        <v>1012</v>
      </c>
      <c r="E275" s="161"/>
      <c r="F275" s="161"/>
      <c r="G275" s="515" t="s">
        <v>1013</v>
      </c>
      <c r="H275" s="34" t="s">
        <v>229</v>
      </c>
      <c r="I275" s="36" t="s">
        <v>1014</v>
      </c>
      <c r="J275" s="34">
        <v>2019</v>
      </c>
      <c r="K275" s="26"/>
      <c r="L275" s="530">
        <v>65</v>
      </c>
      <c r="M275" s="149" t="s">
        <v>1027</v>
      </c>
      <c r="N275" s="89" t="s">
        <v>593</v>
      </c>
      <c r="O275" s="531"/>
      <c r="P275" s="531"/>
      <c r="Q275" s="530">
        <v>65</v>
      </c>
      <c r="R275" s="325">
        <f t="shared" si="7"/>
        <v>0</v>
      </c>
      <c r="S275" s="531"/>
      <c r="T275" s="499"/>
      <c r="U275" s="499"/>
      <c r="V275" s="502"/>
      <c r="W275" s="443"/>
    </row>
    <row r="276" s="311" customFormat="1" ht="24" customHeight="1" spans="1:24">
      <c r="A276" s="527" t="s">
        <v>1137</v>
      </c>
      <c r="B276" s="510" t="s">
        <v>1041</v>
      </c>
      <c r="C276" s="179" t="s">
        <v>1041</v>
      </c>
      <c r="D276" s="17" t="s">
        <v>531</v>
      </c>
      <c r="E276" s="17" t="s">
        <v>25</v>
      </c>
      <c r="F276" s="34"/>
      <c r="G276" s="530" t="s">
        <v>1138</v>
      </c>
      <c r="H276" s="179" t="s">
        <v>80</v>
      </c>
      <c r="I276" s="18" t="s">
        <v>1139</v>
      </c>
      <c r="J276" s="534">
        <v>202307</v>
      </c>
      <c r="K276" s="529">
        <v>49.8</v>
      </c>
      <c r="L276" s="530">
        <v>65</v>
      </c>
      <c r="M276" s="17" t="s">
        <v>1046</v>
      </c>
      <c r="N276" s="89" t="s">
        <v>593</v>
      </c>
      <c r="O276" s="531"/>
      <c r="P276" s="531"/>
      <c r="Q276" s="530">
        <v>65</v>
      </c>
      <c r="R276" s="327">
        <f t="shared" si="7"/>
        <v>0</v>
      </c>
      <c r="S276" s="531"/>
      <c r="T276" s="499">
        <v>6</v>
      </c>
      <c r="U276" s="499"/>
      <c r="V276" s="507">
        <v>36</v>
      </c>
      <c r="W276" s="443"/>
    </row>
    <row r="277" s="312" customFormat="1" ht="21" customHeight="1" spans="1:24">
      <c r="A277" s="535"/>
      <c r="B277" s="17"/>
      <c r="C277" s="17"/>
      <c r="D277" s="17"/>
      <c r="E277" s="17"/>
      <c r="F277" s="17"/>
      <c r="G277" s="16"/>
      <c r="H277" s="17"/>
      <c r="I277" s="16"/>
      <c r="J277" s="511"/>
      <c r="K277" s="18"/>
      <c r="L277" s="530"/>
      <c r="M277" s="17"/>
      <c r="N277" s="17"/>
      <c r="O277" s="536"/>
      <c r="P277" s="364"/>
      <c r="Q277" s="499"/>
      <c r="R277" s="436"/>
      <c r="S277" s="436"/>
      <c r="T277" s="499"/>
      <c r="U277" s="499"/>
      <c r="V277" s="502"/>
      <c r="W277" s="537"/>
    </row>
    <row r="278" s="313" customFormat="1" ht="21" customHeight="1" spans="1:24">
      <c r="A278" s="535"/>
      <c r="B278" s="17"/>
      <c r="C278" s="17"/>
      <c r="D278" s="17"/>
      <c r="E278" s="17"/>
      <c r="F278" s="34"/>
      <c r="G278" s="16"/>
      <c r="H278" s="34"/>
      <c r="I278" s="18"/>
      <c r="J278" s="485"/>
      <c r="K278" s="19"/>
      <c r="L278" s="530"/>
      <c r="M278" s="17"/>
      <c r="N278" s="17"/>
      <c r="O278" s="538"/>
      <c r="P278" s="538"/>
      <c r="Q278" s="538"/>
      <c r="R278" s="536"/>
      <c r="S278" s="536"/>
      <c r="T278" s="538"/>
      <c r="U278" s="499"/>
      <c r="V278" s="502"/>
      <c r="W278" s="446"/>
    </row>
    <row r="279" s="312" customFormat="1" ht="21" customHeight="1" spans="1:24">
      <c r="A279" s="535"/>
      <c r="B279" s="17"/>
      <c r="C279" s="17"/>
      <c r="D279" s="17"/>
      <c r="E279" s="17"/>
      <c r="F279" s="17"/>
      <c r="G279" s="16"/>
      <c r="H279" s="17"/>
      <c r="I279" s="18"/>
      <c r="J279" s="485"/>
      <c r="K279" s="19"/>
      <c r="L279" s="530"/>
      <c r="M279" s="17"/>
      <c r="N279" s="17"/>
      <c r="O279" s="538"/>
      <c r="P279" s="538"/>
      <c r="Q279" s="538"/>
      <c r="R279" s="536"/>
      <c r="S279" s="536"/>
      <c r="T279" s="538"/>
      <c r="U279" s="499"/>
      <c r="V279" s="502"/>
      <c r="W279" s="537"/>
    </row>
    <row r="280" s="4" customFormat="1" ht="18" customHeight="1" spans="1:24">
      <c r="A280" s="142"/>
      <c r="B280" s="17"/>
      <c r="C280" s="17"/>
      <c r="D280" s="17"/>
      <c r="E280" s="17"/>
      <c r="F280" s="34"/>
      <c r="G280" s="368"/>
      <c r="H280" s="34"/>
      <c r="I280" s="18"/>
      <c r="J280" s="485"/>
      <c r="K280" s="19"/>
      <c r="L280" s="26"/>
      <c r="M280" s="17"/>
      <c r="N280" s="17"/>
      <c r="O280" s="34"/>
      <c r="P280" s="34"/>
      <c r="Q280" s="16"/>
      <c r="R280" s="26"/>
      <c r="S280" s="55"/>
      <c r="T280" s="16"/>
      <c r="U280" s="16"/>
      <c r="V280" s="16"/>
      <c r="W280" s="12"/>
    </row>
    <row r="281" s="4" customFormat="1" ht="18" customHeight="1" spans="1:24">
      <c r="A281" s="142"/>
      <c r="B281" s="17"/>
      <c r="C281" s="17"/>
      <c r="D281" s="17"/>
      <c r="E281" s="17"/>
      <c r="F281" s="34"/>
      <c r="G281" s="368"/>
      <c r="H281" s="34"/>
      <c r="I281" s="18"/>
      <c r="J281" s="485"/>
      <c r="K281" s="19"/>
      <c r="L281" s="26"/>
      <c r="M281" s="17"/>
      <c r="N281" s="17"/>
      <c r="O281" s="34"/>
      <c r="P281" s="34"/>
      <c r="Q281" s="16"/>
      <c r="R281" s="26"/>
      <c r="S281" s="55"/>
      <c r="T281" s="16"/>
      <c r="U281" s="16"/>
      <c r="V281" s="16"/>
      <c r="W281" s="12"/>
    </row>
    <row r="282" s="1" customFormat="1" ht="23" customHeight="1" spans="1:24">
      <c r="A282" s="15" t="s">
        <v>1</v>
      </c>
      <c r="B282" s="319" t="s">
        <v>2</v>
      </c>
      <c r="C282" s="320" t="s">
        <v>3</v>
      </c>
      <c r="D282" s="16" t="s">
        <v>4</v>
      </c>
      <c r="E282" s="319" t="s">
        <v>5</v>
      </c>
      <c r="F282" s="17" t="s">
        <v>6</v>
      </c>
      <c r="G282" s="319" t="s">
        <v>7</v>
      </c>
      <c r="H282" s="319" t="s">
        <v>8</v>
      </c>
      <c r="I282" s="321" t="s">
        <v>9</v>
      </c>
      <c r="J282" s="322" t="s">
        <v>10</v>
      </c>
      <c r="K282" s="322" t="s">
        <v>232</v>
      </c>
      <c r="L282" s="322" t="s">
        <v>12</v>
      </c>
      <c r="M282" s="319" t="s">
        <v>13</v>
      </c>
      <c r="N282" s="323" t="s">
        <v>14</v>
      </c>
      <c r="O282" s="324" t="s">
        <v>15</v>
      </c>
      <c r="P282" s="67"/>
      <c r="Q282" s="26" t="s">
        <v>16</v>
      </c>
      <c r="R282" s="20" t="s">
        <v>17</v>
      </c>
      <c r="S282" s="26" t="s">
        <v>18</v>
      </c>
      <c r="T282" s="26" t="s">
        <v>19</v>
      </c>
      <c r="U282" s="26" t="s">
        <v>20</v>
      </c>
      <c r="V282" s="26" t="s">
        <v>21</v>
      </c>
      <c r="W282" s="1" t="s">
        <v>669</v>
      </c>
    </row>
    <row r="283" s="4" customFormat="1" ht="18" customHeight="1" spans="1:24">
      <c r="A283" s="539" t="s">
        <v>1140</v>
      </c>
      <c r="B283" s="377" t="s">
        <v>1141</v>
      </c>
      <c r="C283" s="375" t="s">
        <v>1142</v>
      </c>
      <c r="D283" s="540" t="s">
        <v>1143</v>
      </c>
      <c r="E283" s="540" t="s">
        <v>1144</v>
      </c>
      <c r="F283" s="176" t="s">
        <v>1145</v>
      </c>
      <c r="G283" s="134" t="s">
        <v>1146</v>
      </c>
      <c r="H283" s="176" t="s">
        <v>80</v>
      </c>
      <c r="I283" s="562" t="s">
        <v>1147</v>
      </c>
      <c r="J283" s="541">
        <v>45658</v>
      </c>
      <c r="K283" s="377">
        <v>49</v>
      </c>
      <c r="L283" s="269">
        <v>111</v>
      </c>
      <c r="M283" s="540" t="s">
        <v>1148</v>
      </c>
      <c r="N283" s="542" t="s">
        <v>43</v>
      </c>
      <c r="O283" s="34" t="s">
        <v>43</v>
      </c>
      <c r="P283" s="315" t="s">
        <v>1149</v>
      </c>
      <c r="Q283" s="16">
        <v>109</v>
      </c>
      <c r="R283" s="325">
        <f t="shared" ref="R283:R302" si="8">L283-Q283</f>
        <v>2</v>
      </c>
      <c r="S283" s="55"/>
      <c r="T283" s="84">
        <v>8</v>
      </c>
      <c r="U283" s="26"/>
      <c r="V283" s="26">
        <v>32</v>
      </c>
      <c r="W283" s="543" t="s">
        <v>1150</v>
      </c>
    </row>
    <row r="284" s="4" customFormat="1" ht="18" customHeight="1" spans="1:24">
      <c r="A284" s="539" t="s">
        <v>1151</v>
      </c>
      <c r="B284" s="134" t="s">
        <v>1152</v>
      </c>
      <c r="C284" s="176" t="s">
        <v>1153</v>
      </c>
      <c r="D284" s="540" t="s">
        <v>1143</v>
      </c>
      <c r="E284" s="540" t="s">
        <v>1144</v>
      </c>
      <c r="F284" s="176" t="s">
        <v>1154</v>
      </c>
      <c r="G284" s="134" t="s">
        <v>1155</v>
      </c>
      <c r="H284" s="176" t="s">
        <v>93</v>
      </c>
      <c r="I284" s="544" t="s">
        <v>1156</v>
      </c>
      <c r="J284" s="545" t="s">
        <v>1157</v>
      </c>
      <c r="K284" s="377">
        <v>69.8</v>
      </c>
      <c r="L284" s="134">
        <v>17</v>
      </c>
      <c r="M284" s="540" t="s">
        <v>1158</v>
      </c>
      <c r="N284" s="542" t="s">
        <v>1159</v>
      </c>
      <c r="O284" s="147" t="s">
        <v>141</v>
      </c>
      <c r="P284" s="315" t="s">
        <v>1149</v>
      </c>
      <c r="Q284" s="16">
        <v>15</v>
      </c>
      <c r="R284" s="325">
        <f t="shared" si="8"/>
        <v>2</v>
      </c>
      <c r="S284" s="55"/>
      <c r="T284" s="16"/>
      <c r="U284" s="26"/>
      <c r="V284" s="26"/>
      <c r="W284" s="12"/>
      <c r="X284" s="546" t="s">
        <v>1160</v>
      </c>
    </row>
    <row r="285" s="4" customFormat="1" ht="18" customHeight="1" spans="1:24">
      <c r="A285" s="539" t="s">
        <v>1161</v>
      </c>
      <c r="B285" s="134" t="s">
        <v>1162</v>
      </c>
      <c r="C285" s="176" t="s">
        <v>1163</v>
      </c>
      <c r="D285" s="540" t="s">
        <v>1143</v>
      </c>
      <c r="E285" s="540" t="s">
        <v>1164</v>
      </c>
      <c r="F285" s="176" t="s">
        <v>1165</v>
      </c>
      <c r="G285" s="134" t="s">
        <v>1166</v>
      </c>
      <c r="H285" s="176" t="s">
        <v>86</v>
      </c>
      <c r="I285" s="544" t="s">
        <v>1167</v>
      </c>
      <c r="J285" s="547">
        <v>45108</v>
      </c>
      <c r="K285" s="377">
        <v>49</v>
      </c>
      <c r="L285" s="134">
        <v>16</v>
      </c>
      <c r="M285" s="540" t="s">
        <v>1168</v>
      </c>
      <c r="N285" s="542" t="s">
        <v>43</v>
      </c>
      <c r="O285" s="34" t="s">
        <v>43</v>
      </c>
      <c r="P285" s="315" t="s">
        <v>1149</v>
      </c>
      <c r="Q285" s="16">
        <v>16</v>
      </c>
      <c r="R285" s="325">
        <f t="shared" si="8"/>
        <v>0</v>
      </c>
      <c r="S285" s="55"/>
      <c r="T285" s="16"/>
      <c r="U285" s="26"/>
      <c r="V285" s="26"/>
      <c r="W285" s="12"/>
    </row>
    <row r="286" s="4" customFormat="1" ht="18" customHeight="1" spans="1:24">
      <c r="A286" s="539" t="s">
        <v>1169</v>
      </c>
      <c r="B286" s="540" t="s">
        <v>1170</v>
      </c>
      <c r="C286" s="176" t="s">
        <v>1171</v>
      </c>
      <c r="D286" s="540" t="s">
        <v>1143</v>
      </c>
      <c r="E286" s="540" t="s">
        <v>1144</v>
      </c>
      <c r="F286" s="176" t="s">
        <v>1172</v>
      </c>
      <c r="G286" s="134" t="s">
        <v>1173</v>
      </c>
      <c r="H286" s="176" t="s">
        <v>1073</v>
      </c>
      <c r="I286" s="562" t="s">
        <v>1174</v>
      </c>
      <c r="J286" s="548">
        <v>43739</v>
      </c>
      <c r="K286" s="377">
        <v>59</v>
      </c>
      <c r="L286" s="134">
        <v>35</v>
      </c>
      <c r="M286" s="540" t="s">
        <v>240</v>
      </c>
      <c r="N286" s="542" t="s">
        <v>1175</v>
      </c>
      <c r="O286" s="34" t="s">
        <v>43</v>
      </c>
      <c r="P286" s="549" t="s">
        <v>1176</v>
      </c>
      <c r="Q286" s="16">
        <v>35</v>
      </c>
      <c r="R286" s="325">
        <f t="shared" si="8"/>
        <v>0</v>
      </c>
      <c r="S286" s="55"/>
      <c r="T286" s="16">
        <v>11</v>
      </c>
      <c r="U286" s="26"/>
      <c r="V286" s="26">
        <v>32</v>
      </c>
      <c r="W286" s="12"/>
    </row>
    <row r="287" s="4" customFormat="1" ht="18" customHeight="1" spans="1:24">
      <c r="A287" s="539" t="s">
        <v>1177</v>
      </c>
      <c r="B287" s="134" t="s">
        <v>272</v>
      </c>
      <c r="C287" s="176" t="s">
        <v>1178</v>
      </c>
      <c r="D287" s="540" t="s">
        <v>1143</v>
      </c>
      <c r="E287" s="540" t="s">
        <v>1179</v>
      </c>
      <c r="F287" s="176" t="s">
        <v>1180</v>
      </c>
      <c r="G287" s="134" t="s">
        <v>1181</v>
      </c>
      <c r="H287" s="176" t="s">
        <v>229</v>
      </c>
      <c r="I287" s="544" t="s">
        <v>1182</v>
      </c>
      <c r="J287" s="547">
        <v>44197</v>
      </c>
      <c r="K287" s="377">
        <v>36</v>
      </c>
      <c r="L287" s="134">
        <v>80</v>
      </c>
      <c r="M287" s="540" t="s">
        <v>1183</v>
      </c>
      <c r="N287" s="542" t="s">
        <v>43</v>
      </c>
      <c r="O287" s="34" t="s">
        <v>43</v>
      </c>
      <c r="P287" s="315" t="s">
        <v>1149</v>
      </c>
      <c r="Q287" s="16">
        <v>80</v>
      </c>
      <c r="R287" s="325">
        <f t="shared" si="8"/>
        <v>0</v>
      </c>
      <c r="S287" s="55"/>
      <c r="T287" s="16">
        <v>4</v>
      </c>
      <c r="U287" s="26"/>
      <c r="V287" s="26">
        <v>33</v>
      </c>
      <c r="W287" s="12"/>
    </row>
    <row r="288" s="4" customFormat="1" ht="18" customHeight="1" spans="1:24">
      <c r="A288" s="539" t="s">
        <v>1184</v>
      </c>
      <c r="B288" s="540" t="s">
        <v>1185</v>
      </c>
      <c r="C288" s="176" t="s">
        <v>1186</v>
      </c>
      <c r="D288" s="540" t="s">
        <v>1143</v>
      </c>
      <c r="E288" s="540" t="s">
        <v>1187</v>
      </c>
      <c r="F288" s="176" t="s">
        <v>1188</v>
      </c>
      <c r="G288" s="134" t="s">
        <v>1189</v>
      </c>
      <c r="H288" s="176" t="s">
        <v>229</v>
      </c>
      <c r="I288" s="544" t="s">
        <v>1190</v>
      </c>
      <c r="J288" s="547">
        <v>45536</v>
      </c>
      <c r="K288" s="377">
        <v>46.8</v>
      </c>
      <c r="L288" s="134">
        <v>28</v>
      </c>
      <c r="M288" s="540" t="s">
        <v>74</v>
      </c>
      <c r="N288" s="542" t="s">
        <v>43</v>
      </c>
      <c r="O288" s="34" t="s">
        <v>43</v>
      </c>
      <c r="P288" s="315" t="s">
        <v>1149</v>
      </c>
      <c r="Q288" s="16">
        <v>28</v>
      </c>
      <c r="R288" s="325">
        <f t="shared" si="8"/>
        <v>0</v>
      </c>
      <c r="S288" s="55"/>
      <c r="T288" s="16">
        <v>2</v>
      </c>
      <c r="U288" s="26"/>
      <c r="V288" s="26">
        <v>33</v>
      </c>
      <c r="W288" s="12"/>
    </row>
    <row r="289" s="4" customFormat="1" ht="18" customHeight="1" spans="1:24">
      <c r="A289" s="539" t="s">
        <v>1191</v>
      </c>
      <c r="B289" s="540" t="s">
        <v>1192</v>
      </c>
      <c r="C289" s="176" t="s">
        <v>1193</v>
      </c>
      <c r="D289" s="540" t="s">
        <v>1149</v>
      </c>
      <c r="E289" s="540" t="s">
        <v>1164</v>
      </c>
      <c r="F289" s="176" t="s">
        <v>1194</v>
      </c>
      <c r="G289" s="134" t="s">
        <v>1195</v>
      </c>
      <c r="H289" s="176" t="s">
        <v>86</v>
      </c>
      <c r="I289" s="544" t="s">
        <v>1196</v>
      </c>
      <c r="J289" s="547">
        <v>45292</v>
      </c>
      <c r="K289" s="377">
        <v>49.8</v>
      </c>
      <c r="L289" s="134">
        <v>190</v>
      </c>
      <c r="M289" s="540" t="s">
        <v>1197</v>
      </c>
      <c r="N289" s="542" t="s">
        <v>43</v>
      </c>
      <c r="O289" s="34" t="s">
        <v>43</v>
      </c>
      <c r="P289" s="315" t="s">
        <v>1149</v>
      </c>
      <c r="Q289" s="16">
        <v>190</v>
      </c>
      <c r="R289" s="325">
        <f t="shared" si="8"/>
        <v>0</v>
      </c>
      <c r="S289" s="55"/>
      <c r="T289" s="16">
        <v>9</v>
      </c>
      <c r="U289" s="26"/>
      <c r="V289" s="26">
        <v>33</v>
      </c>
      <c r="W289" s="12"/>
    </row>
    <row r="290" s="4" customFormat="1" ht="18" customHeight="1" spans="1:24">
      <c r="A290" s="539" t="s">
        <v>1198</v>
      </c>
      <c r="B290" s="540" t="s">
        <v>1199</v>
      </c>
      <c r="C290" s="176" t="s">
        <v>1200</v>
      </c>
      <c r="D290" s="540" t="s">
        <v>1149</v>
      </c>
      <c r="E290" s="540" t="s">
        <v>1164</v>
      </c>
      <c r="F290" s="176" t="s">
        <v>1201</v>
      </c>
      <c r="G290" s="134" t="s">
        <v>1202</v>
      </c>
      <c r="H290" s="176" t="s">
        <v>1203</v>
      </c>
      <c r="I290" s="544" t="s">
        <v>1204</v>
      </c>
      <c r="J290" s="547">
        <v>44974</v>
      </c>
      <c r="K290" s="377">
        <v>55</v>
      </c>
      <c r="L290" s="134">
        <v>118</v>
      </c>
      <c r="M290" s="540" t="s">
        <v>1168</v>
      </c>
      <c r="N290" s="542" t="s">
        <v>43</v>
      </c>
      <c r="O290" s="34" t="s">
        <v>43</v>
      </c>
      <c r="P290" s="315" t="s">
        <v>1149</v>
      </c>
      <c r="Q290" s="16">
        <v>118</v>
      </c>
      <c r="R290" s="325">
        <f t="shared" si="8"/>
        <v>0</v>
      </c>
      <c r="S290" s="55"/>
      <c r="T290" s="16">
        <v>8</v>
      </c>
      <c r="U290" s="26"/>
      <c r="V290" s="26">
        <v>33</v>
      </c>
      <c r="W290" s="12"/>
    </row>
    <row r="291" s="4" customFormat="1" ht="18" customHeight="1" spans="1:24">
      <c r="A291" s="539" t="s">
        <v>1205</v>
      </c>
      <c r="B291" s="540" t="s">
        <v>1206</v>
      </c>
      <c r="C291" s="176" t="s">
        <v>1207</v>
      </c>
      <c r="D291" s="540" t="s">
        <v>1149</v>
      </c>
      <c r="E291" s="540" t="s">
        <v>1164</v>
      </c>
      <c r="F291" s="176" t="s">
        <v>1208</v>
      </c>
      <c r="G291" s="134" t="s">
        <v>1209</v>
      </c>
      <c r="H291" s="176" t="s">
        <v>229</v>
      </c>
      <c r="I291" s="544" t="s">
        <v>1210</v>
      </c>
      <c r="J291" s="547">
        <v>44166</v>
      </c>
      <c r="K291" s="377">
        <v>39.8</v>
      </c>
      <c r="L291" s="134">
        <v>35</v>
      </c>
      <c r="M291" s="540" t="s">
        <v>1211</v>
      </c>
      <c r="N291" s="542" t="s">
        <v>43</v>
      </c>
      <c r="O291" s="34" t="s">
        <v>43</v>
      </c>
      <c r="P291" s="315" t="s">
        <v>1149</v>
      </c>
      <c r="Q291" s="16">
        <v>30</v>
      </c>
      <c r="R291" s="325">
        <f t="shared" si="8"/>
        <v>5</v>
      </c>
      <c r="S291" s="55"/>
      <c r="T291" s="16"/>
      <c r="U291" s="26"/>
      <c r="V291" s="26"/>
      <c r="W291" s="12"/>
      <c r="X291" s="546" t="s">
        <v>1212</v>
      </c>
    </row>
    <row r="292" s="4" customFormat="1" ht="18" customHeight="1" spans="1:24">
      <c r="A292" s="539" t="s">
        <v>1213</v>
      </c>
      <c r="B292" s="540" t="s">
        <v>1214</v>
      </c>
      <c r="C292" s="176" t="s">
        <v>1215</v>
      </c>
      <c r="D292" s="540" t="s">
        <v>1149</v>
      </c>
      <c r="E292" s="540" t="s">
        <v>1164</v>
      </c>
      <c r="F292" s="176" t="s">
        <v>1216</v>
      </c>
      <c r="G292" s="134" t="s">
        <v>1217</v>
      </c>
      <c r="H292" s="176" t="s">
        <v>1218</v>
      </c>
      <c r="I292" s="134" t="s">
        <v>1219</v>
      </c>
      <c r="J292" s="547">
        <v>45352</v>
      </c>
      <c r="K292" s="377">
        <v>56</v>
      </c>
      <c r="L292" s="134">
        <v>46</v>
      </c>
      <c r="M292" s="540" t="s">
        <v>1220</v>
      </c>
      <c r="N292" s="542" t="s">
        <v>43</v>
      </c>
      <c r="O292" s="34" t="s">
        <v>43</v>
      </c>
      <c r="P292" s="315" t="s">
        <v>1149</v>
      </c>
      <c r="Q292" s="16">
        <v>46</v>
      </c>
      <c r="R292" s="325">
        <f t="shared" si="8"/>
        <v>0</v>
      </c>
      <c r="S292" s="55"/>
      <c r="T292" s="16"/>
      <c r="U292" s="26">
        <v>1</v>
      </c>
      <c r="V292" s="26"/>
      <c r="W292" s="12"/>
    </row>
    <row r="293" s="4" customFormat="1" ht="18" customHeight="1" spans="1:24">
      <c r="A293" s="539" t="s">
        <v>1221</v>
      </c>
      <c r="B293" s="540" t="s">
        <v>1222</v>
      </c>
      <c r="C293" s="176" t="s">
        <v>1223</v>
      </c>
      <c r="D293" s="540" t="s">
        <v>1149</v>
      </c>
      <c r="E293" s="540" t="s">
        <v>1164</v>
      </c>
      <c r="F293" s="176" t="s">
        <v>1224</v>
      </c>
      <c r="G293" s="134" t="s">
        <v>1225</v>
      </c>
      <c r="H293" s="550" t="s">
        <v>80</v>
      </c>
      <c r="I293" s="544" t="s">
        <v>1226</v>
      </c>
      <c r="J293" s="547">
        <v>45636</v>
      </c>
      <c r="K293" s="377">
        <v>59</v>
      </c>
      <c r="L293" s="134">
        <v>198</v>
      </c>
      <c r="M293" s="540" t="s">
        <v>1197</v>
      </c>
      <c r="N293" s="542" t="s">
        <v>43</v>
      </c>
      <c r="O293" s="34" t="s">
        <v>43</v>
      </c>
      <c r="P293" s="315" t="s">
        <v>1149</v>
      </c>
      <c r="Q293" s="16">
        <v>198</v>
      </c>
      <c r="R293" s="325">
        <f t="shared" si="8"/>
        <v>0</v>
      </c>
      <c r="S293" s="55"/>
      <c r="T293" s="16">
        <v>9</v>
      </c>
      <c r="U293" s="26"/>
      <c r="V293" s="26">
        <v>33</v>
      </c>
      <c r="W293" s="12"/>
    </row>
    <row r="294" s="4" customFormat="1" ht="18" customHeight="1" spans="1:24">
      <c r="A294" s="539" t="s">
        <v>1227</v>
      </c>
      <c r="B294" s="540" t="s">
        <v>1228</v>
      </c>
      <c r="C294" s="176" t="s">
        <v>1229</v>
      </c>
      <c r="D294" s="540" t="s">
        <v>1149</v>
      </c>
      <c r="E294" s="540" t="s">
        <v>1164</v>
      </c>
      <c r="F294" s="176" t="s">
        <v>1230</v>
      </c>
      <c r="G294" s="134" t="s">
        <v>1231</v>
      </c>
      <c r="H294" s="176" t="s">
        <v>1232</v>
      </c>
      <c r="I294" s="544" t="s">
        <v>1233</v>
      </c>
      <c r="J294" s="547">
        <v>45505</v>
      </c>
      <c r="K294" s="377">
        <v>49.8</v>
      </c>
      <c r="L294" s="134">
        <v>145</v>
      </c>
      <c r="M294" s="540" t="s">
        <v>1234</v>
      </c>
      <c r="N294" s="542" t="s">
        <v>43</v>
      </c>
      <c r="O294" s="34" t="s">
        <v>43</v>
      </c>
      <c r="P294" s="315" t="s">
        <v>1149</v>
      </c>
      <c r="Q294" s="16">
        <v>142</v>
      </c>
      <c r="R294" s="325">
        <f t="shared" si="8"/>
        <v>3</v>
      </c>
      <c r="S294" s="55"/>
      <c r="T294" s="16">
        <v>5</v>
      </c>
      <c r="U294" s="26"/>
      <c r="V294" s="26">
        <v>33</v>
      </c>
      <c r="W294" s="12"/>
    </row>
    <row r="295" s="4" customFormat="1" ht="18" customHeight="1" spans="1:24">
      <c r="A295" s="539" t="s">
        <v>1235</v>
      </c>
      <c r="B295" s="540" t="s">
        <v>1236</v>
      </c>
      <c r="C295" s="176" t="s">
        <v>1237</v>
      </c>
      <c r="D295" s="540" t="s">
        <v>1149</v>
      </c>
      <c r="E295" s="540" t="s">
        <v>1164</v>
      </c>
      <c r="F295" s="176" t="s">
        <v>1238</v>
      </c>
      <c r="G295" s="134" t="s">
        <v>1239</v>
      </c>
      <c r="H295" s="176" t="s">
        <v>533</v>
      </c>
      <c r="I295" s="544" t="s">
        <v>1240</v>
      </c>
      <c r="J295" s="547">
        <v>45627</v>
      </c>
      <c r="K295" s="377">
        <v>49.8</v>
      </c>
      <c r="L295" s="134">
        <v>46</v>
      </c>
      <c r="M295" s="540" t="s">
        <v>1220</v>
      </c>
      <c r="N295" s="542" t="s">
        <v>43</v>
      </c>
      <c r="O295" s="34" t="s">
        <v>43</v>
      </c>
      <c r="P295" s="315" t="s">
        <v>1149</v>
      </c>
      <c r="Q295" s="16">
        <v>46</v>
      </c>
      <c r="R295" s="325">
        <f t="shared" si="8"/>
        <v>0</v>
      </c>
      <c r="S295" s="55"/>
      <c r="T295" s="16"/>
      <c r="U295" s="26">
        <v>1</v>
      </c>
      <c r="V295" s="26"/>
      <c r="W295" s="12"/>
    </row>
    <row r="296" s="2" customFormat="1" ht="18" customHeight="1" spans="1:24">
      <c r="A296" s="58" t="s">
        <v>1241</v>
      </c>
      <c r="B296" s="55" t="s">
        <v>821</v>
      </c>
      <c r="C296" s="17" t="s">
        <v>821</v>
      </c>
      <c r="D296" s="55" t="s">
        <v>1143</v>
      </c>
      <c r="E296" s="55" t="s">
        <v>1242</v>
      </c>
      <c r="F296" s="17" t="s">
        <v>1243</v>
      </c>
      <c r="G296" s="16" t="s">
        <v>228</v>
      </c>
      <c r="H296" s="17" t="s">
        <v>229</v>
      </c>
      <c r="I296" s="18" t="s">
        <v>1244</v>
      </c>
      <c r="J296" s="551">
        <v>44958</v>
      </c>
      <c r="K296" s="19">
        <v>18</v>
      </c>
      <c r="L296" s="16">
        <v>305</v>
      </c>
      <c r="M296" s="55" t="s">
        <v>1245</v>
      </c>
      <c r="N296" s="55" t="s">
        <v>1246</v>
      </c>
      <c r="O296" s="55" t="s">
        <v>1247</v>
      </c>
      <c r="P296" s="89"/>
      <c r="Q296" s="16">
        <v>305</v>
      </c>
      <c r="R296" s="325">
        <f t="shared" si="8"/>
        <v>0</v>
      </c>
      <c r="S296" s="55"/>
      <c r="T296" s="16"/>
      <c r="U296" s="16"/>
      <c r="V296" s="16"/>
      <c r="W296" s="1">
        <v>32</v>
      </c>
    </row>
    <row r="297" s="2" customFormat="1" ht="26" customHeight="1" spans="1:24">
      <c r="A297" s="58" t="s">
        <v>1248</v>
      </c>
      <c r="B297" s="55" t="s">
        <v>1249</v>
      </c>
      <c r="C297" s="17" t="s">
        <v>830</v>
      </c>
      <c r="D297" s="55" t="s">
        <v>1143</v>
      </c>
      <c r="E297" s="55" t="s">
        <v>1242</v>
      </c>
      <c r="F297" s="17" t="s">
        <v>1243</v>
      </c>
      <c r="G297" s="16"/>
      <c r="H297" s="55"/>
      <c r="I297" s="16"/>
      <c r="J297" s="552">
        <v>2021.8</v>
      </c>
      <c r="K297" s="16"/>
      <c r="L297" s="16">
        <v>305</v>
      </c>
      <c r="M297" s="55" t="s">
        <v>1245</v>
      </c>
      <c r="N297" s="55"/>
      <c r="O297" s="55" t="s">
        <v>1247</v>
      </c>
      <c r="P297" s="55"/>
      <c r="Q297" s="26"/>
      <c r="R297" s="325">
        <f t="shared" si="8"/>
        <v>305</v>
      </c>
      <c r="S297" s="126"/>
      <c r="T297" s="26"/>
      <c r="U297" s="26"/>
      <c r="V297" s="26"/>
      <c r="W297" s="1">
        <v>30</v>
      </c>
    </row>
    <row r="298" s="1" customFormat="1" ht="16" customHeight="1" spans="1:24">
      <c r="A298" s="58" t="s">
        <v>1250</v>
      </c>
      <c r="B298" s="16" t="s">
        <v>829</v>
      </c>
      <c r="C298" s="17" t="s">
        <v>829</v>
      </c>
      <c r="D298" s="55" t="s">
        <v>1143</v>
      </c>
      <c r="E298" s="55" t="s">
        <v>1242</v>
      </c>
      <c r="F298" s="17" t="s">
        <v>1243</v>
      </c>
      <c r="G298" s="16"/>
      <c r="H298" s="17"/>
      <c r="I298" s="18"/>
      <c r="J298" s="551"/>
      <c r="K298" s="16"/>
      <c r="L298" s="16">
        <v>305</v>
      </c>
      <c r="M298" s="55" t="s">
        <v>1245</v>
      </c>
      <c r="N298" s="55" t="s">
        <v>43</v>
      </c>
      <c r="O298" s="55" t="s">
        <v>1247</v>
      </c>
      <c r="P298" s="55"/>
      <c r="Q298" s="45">
        <v>311</v>
      </c>
      <c r="R298" s="325">
        <f t="shared" si="8"/>
        <v>-6</v>
      </c>
      <c r="S298" s="26"/>
      <c r="T298" s="26"/>
      <c r="U298" s="26">
        <v>1</v>
      </c>
      <c r="V298" s="26" t="s">
        <v>1251</v>
      </c>
      <c r="W298" s="1">
        <v>31</v>
      </c>
    </row>
    <row r="299" s="1" customFormat="1" ht="18" customHeight="1" spans="1:24">
      <c r="A299" s="58" t="s">
        <v>1252</v>
      </c>
      <c r="B299" s="16" t="s">
        <v>1253</v>
      </c>
      <c r="C299" s="17" t="s">
        <v>1254</v>
      </c>
      <c r="D299" s="55" t="s">
        <v>1143</v>
      </c>
      <c r="E299" s="55" t="s">
        <v>1242</v>
      </c>
      <c r="F299" s="17" t="s">
        <v>1243</v>
      </c>
      <c r="G299" s="16"/>
      <c r="H299" s="17"/>
      <c r="I299" s="16"/>
      <c r="J299" s="551"/>
      <c r="K299" s="16"/>
      <c r="L299" s="16">
        <v>305</v>
      </c>
      <c r="M299" s="55" t="s">
        <v>1245</v>
      </c>
      <c r="N299" s="55" t="s">
        <v>43</v>
      </c>
      <c r="O299" s="55" t="s">
        <v>1247</v>
      </c>
      <c r="P299" s="55"/>
      <c r="Q299" s="27">
        <v>311</v>
      </c>
      <c r="R299" s="325">
        <f t="shared" si="8"/>
        <v>-6</v>
      </c>
      <c r="S299" s="26"/>
      <c r="T299" s="26">
        <v>11</v>
      </c>
      <c r="U299" s="26">
        <v>1</v>
      </c>
      <c r="V299" s="326">
        <v>52</v>
      </c>
      <c r="W299" s="1">
        <v>36</v>
      </c>
      <c r="X299" s="26" t="s">
        <v>1251</v>
      </c>
    </row>
    <row r="300" s="2" customFormat="1" ht="18" customHeight="1" spans="1:24">
      <c r="A300" s="58" t="s">
        <v>1255</v>
      </c>
      <c r="B300" s="55" t="s">
        <v>819</v>
      </c>
      <c r="C300" s="17" t="s">
        <v>819</v>
      </c>
      <c r="D300" s="55" t="s">
        <v>1143</v>
      </c>
      <c r="E300" s="55" t="s">
        <v>1242</v>
      </c>
      <c r="F300" s="17" t="s">
        <v>1243</v>
      </c>
      <c r="G300" s="16" t="s">
        <v>1256</v>
      </c>
      <c r="H300" s="55"/>
      <c r="I300" s="16"/>
      <c r="J300" s="55"/>
      <c r="K300" s="16"/>
      <c r="L300" s="16">
        <v>305</v>
      </c>
      <c r="M300" s="55" t="s">
        <v>1245</v>
      </c>
      <c r="N300" s="55"/>
      <c r="O300" s="55" t="s">
        <v>1247</v>
      </c>
      <c r="P300" s="55"/>
      <c r="Q300" s="16">
        <v>331</v>
      </c>
      <c r="R300" s="325">
        <f t="shared" si="8"/>
        <v>-26</v>
      </c>
      <c r="S300" s="55"/>
      <c r="T300" s="16"/>
      <c r="U300" s="16">
        <v>1</v>
      </c>
      <c r="V300" s="26" t="s">
        <v>1251</v>
      </c>
      <c r="W300" s="1">
        <v>59</v>
      </c>
    </row>
    <row r="301" s="1" customFormat="1" ht="16" customHeight="1" spans="1:24">
      <c r="A301" s="58" t="s">
        <v>1257</v>
      </c>
      <c r="B301" s="16" t="s">
        <v>822</v>
      </c>
      <c r="C301" s="17" t="s">
        <v>1258</v>
      </c>
      <c r="D301" s="55" t="s">
        <v>1143</v>
      </c>
      <c r="E301" s="55" t="s">
        <v>1242</v>
      </c>
      <c r="F301" s="17" t="s">
        <v>1243</v>
      </c>
      <c r="G301" s="16" t="s">
        <v>1256</v>
      </c>
      <c r="H301" s="55"/>
      <c r="I301" s="16"/>
      <c r="J301" s="55"/>
      <c r="K301" s="16"/>
      <c r="L301" s="16">
        <v>305</v>
      </c>
      <c r="M301" s="55" t="s">
        <v>1245</v>
      </c>
      <c r="N301" s="55" t="s">
        <v>43</v>
      </c>
      <c r="O301" s="55" t="s">
        <v>1247</v>
      </c>
      <c r="P301" s="55"/>
      <c r="Q301" s="26">
        <v>300</v>
      </c>
      <c r="R301" s="325">
        <f t="shared" si="8"/>
        <v>5</v>
      </c>
      <c r="S301" s="26"/>
      <c r="T301" s="26"/>
      <c r="U301" s="26"/>
      <c r="V301" s="26"/>
      <c r="W301" s="1">
        <v>24</v>
      </c>
    </row>
    <row r="302" s="1" customFormat="1" ht="16" customHeight="1" spans="1:24">
      <c r="A302" s="58"/>
      <c r="B302" s="16"/>
      <c r="C302" s="17" t="s">
        <v>828</v>
      </c>
      <c r="D302" s="55"/>
      <c r="E302" s="55"/>
      <c r="F302" s="17"/>
      <c r="G302" s="16"/>
      <c r="H302" s="55"/>
      <c r="I302" s="16"/>
      <c r="J302" s="55"/>
      <c r="K302" s="16"/>
      <c r="L302" s="16">
        <v>305</v>
      </c>
      <c r="M302" s="55"/>
      <c r="N302" s="55"/>
      <c r="O302" s="55"/>
      <c r="P302" s="55"/>
      <c r="Q302" s="26">
        <v>300</v>
      </c>
      <c r="R302" s="325">
        <f t="shared" si="8"/>
        <v>5</v>
      </c>
      <c r="S302" s="26"/>
      <c r="T302" s="26"/>
      <c r="U302" s="26"/>
      <c r="V302" s="26"/>
    </row>
    <row r="303" s="1" customFormat="1" ht="16" customHeight="1" spans="1:24">
      <c r="A303" s="58"/>
      <c r="B303" s="16"/>
      <c r="C303" s="17"/>
      <c r="D303" s="55"/>
      <c r="E303" s="55"/>
      <c r="F303" s="17"/>
      <c r="G303" s="16"/>
      <c r="H303" s="55"/>
      <c r="I303" s="16"/>
      <c r="J303" s="55"/>
      <c r="K303" s="16"/>
      <c r="L303" s="16"/>
      <c r="M303" s="55"/>
      <c r="N303" s="55"/>
      <c r="O303" s="55"/>
      <c r="P303" s="55"/>
      <c r="Q303" s="26"/>
      <c r="R303" s="325"/>
      <c r="S303" s="26"/>
      <c r="T303" s="26"/>
      <c r="U303" s="26"/>
      <c r="V303" s="26"/>
    </row>
    <row r="304" s="7" customFormat="1" ht="24" customHeight="1" spans="1:24">
      <c r="A304" s="58" t="s">
        <v>1259</v>
      </c>
      <c r="B304" s="19" t="s">
        <v>1260</v>
      </c>
      <c r="C304" s="553" t="s">
        <v>1260</v>
      </c>
      <c r="D304" s="55" t="s">
        <v>1143</v>
      </c>
      <c r="E304" s="55" t="s">
        <v>1242</v>
      </c>
      <c r="F304" s="17" t="s">
        <v>1261</v>
      </c>
      <c r="G304" s="16" t="s">
        <v>1256</v>
      </c>
      <c r="H304" s="55" t="s">
        <v>1262</v>
      </c>
      <c r="I304" s="16"/>
      <c r="J304" s="55"/>
      <c r="K304" s="16"/>
      <c r="L304" s="16">
        <f>305+8</f>
        <v>313</v>
      </c>
      <c r="M304" s="55" t="s">
        <v>1263</v>
      </c>
      <c r="N304" s="55"/>
      <c r="O304" s="55" t="s">
        <v>1247</v>
      </c>
      <c r="P304" s="55"/>
      <c r="Q304" s="26">
        <v>300</v>
      </c>
      <c r="R304" s="325">
        <f>L304-Q304</f>
        <v>13</v>
      </c>
      <c r="S304" s="34" t="s">
        <v>1262</v>
      </c>
      <c r="T304" s="26"/>
      <c r="U304" s="26"/>
      <c r="V304" s="26"/>
      <c r="W304" s="1">
        <v>31</v>
      </c>
    </row>
    <row r="305" s="4" customFormat="1" ht="24" customHeight="1" spans="1:23">
      <c r="A305" s="58"/>
      <c r="B305" s="126"/>
      <c r="C305" s="34"/>
      <c r="D305" s="126"/>
      <c r="E305" s="126"/>
      <c r="F305" s="34"/>
      <c r="G305" s="26"/>
      <c r="H305" s="34"/>
      <c r="I305" s="26"/>
      <c r="J305" s="126"/>
      <c r="K305" s="368"/>
      <c r="L305" s="26"/>
      <c r="M305" s="126"/>
      <c r="N305" s="126"/>
      <c r="O305" s="34"/>
      <c r="P305" s="55"/>
      <c r="Q305" s="26"/>
      <c r="R305" s="325"/>
      <c r="S305" s="126"/>
      <c r="T305" s="26"/>
      <c r="U305" s="26"/>
      <c r="V305" s="26"/>
      <c r="W305" s="12"/>
    </row>
    <row r="306" s="1" customFormat="1" ht="24" customHeight="1" spans="1:23">
      <c r="A306" s="58" t="s">
        <v>1264</v>
      </c>
      <c r="B306" s="19" t="s">
        <v>1265</v>
      </c>
      <c r="C306" s="553" t="s">
        <v>1265</v>
      </c>
      <c r="D306" s="55" t="s">
        <v>1143</v>
      </c>
      <c r="E306" s="55" t="s">
        <v>1242</v>
      </c>
      <c r="F306" s="17" t="s">
        <v>1261</v>
      </c>
      <c r="G306" s="16" t="s">
        <v>1256</v>
      </c>
      <c r="H306" s="55" t="s">
        <v>1262</v>
      </c>
      <c r="I306" s="16"/>
      <c r="J306" s="55"/>
      <c r="K306" s="16"/>
      <c r="L306" s="16">
        <f>305+8</f>
        <v>313</v>
      </c>
      <c r="M306" s="55" t="s">
        <v>1263</v>
      </c>
      <c r="N306" s="55"/>
      <c r="O306" s="55" t="s">
        <v>1247</v>
      </c>
      <c r="P306" s="55"/>
      <c r="Q306" s="26">
        <v>300</v>
      </c>
      <c r="R306" s="325">
        <f>L306-Q306</f>
        <v>13</v>
      </c>
      <c r="S306" s="34" t="s">
        <v>1262</v>
      </c>
      <c r="T306" s="26"/>
      <c r="U306" s="26"/>
      <c r="V306" s="26"/>
      <c r="W306" s="1">
        <v>19</v>
      </c>
    </row>
    <row r="307" s="4" customFormat="1" ht="18" customHeight="1" spans="1:23">
      <c r="A307" s="58"/>
      <c r="B307" s="126"/>
      <c r="C307" s="34"/>
      <c r="D307" s="126"/>
      <c r="E307" s="126"/>
      <c r="F307" s="34"/>
      <c r="G307" s="26"/>
      <c r="H307" s="34"/>
      <c r="I307" s="26"/>
      <c r="J307" s="126"/>
      <c r="K307" s="368"/>
      <c r="L307" s="26"/>
      <c r="M307" s="126"/>
      <c r="N307" s="126"/>
      <c r="O307" s="34"/>
      <c r="P307" s="55"/>
      <c r="Q307" s="26"/>
      <c r="R307" s="26"/>
      <c r="S307" s="126"/>
      <c r="T307" s="26"/>
      <c r="U307" s="26"/>
      <c r="V307" s="26"/>
      <c r="W307" s="12"/>
    </row>
    <row r="308" s="4" customFormat="1" ht="18" customHeight="1" spans="1:23">
      <c r="A308" s="58"/>
      <c r="B308" s="126"/>
      <c r="C308" s="34"/>
      <c r="D308" s="126"/>
      <c r="E308" s="126"/>
      <c r="F308" s="34"/>
      <c r="G308" s="26"/>
      <c r="H308" s="34"/>
      <c r="I308" s="26"/>
      <c r="J308" s="126"/>
      <c r="K308" s="368"/>
      <c r="L308" s="26"/>
      <c r="M308" s="126"/>
      <c r="N308" s="126"/>
      <c r="O308" s="34"/>
      <c r="P308" s="55"/>
      <c r="Q308" s="26"/>
      <c r="R308" s="26"/>
      <c r="S308" s="126"/>
      <c r="T308" s="26"/>
      <c r="U308" s="26"/>
      <c r="V308" s="26"/>
      <c r="W308" s="12"/>
    </row>
    <row r="309" s="4" customFormat="1" ht="18" customHeight="1" spans="1:23">
      <c r="A309" s="58"/>
      <c r="B309" s="126"/>
      <c r="C309" s="34"/>
      <c r="D309" s="126"/>
      <c r="E309" s="126"/>
      <c r="F309" s="34"/>
      <c r="G309" s="26"/>
      <c r="H309" s="34"/>
      <c r="I309" s="26"/>
      <c r="J309" s="126"/>
      <c r="K309" s="368"/>
      <c r="L309" s="26"/>
      <c r="M309" s="126"/>
      <c r="N309" s="126"/>
      <c r="O309" s="34"/>
      <c r="P309" s="55"/>
      <c r="Q309" s="26"/>
      <c r="R309" s="26"/>
      <c r="S309" s="126"/>
      <c r="T309" s="26"/>
      <c r="U309" s="26"/>
      <c r="V309" s="26"/>
      <c r="W309" s="12"/>
    </row>
    <row r="310" s="4" customFormat="1" ht="18" customHeight="1" spans="1:23">
      <c r="A310" s="58"/>
      <c r="B310" s="126"/>
      <c r="C310" s="34"/>
      <c r="D310" s="126"/>
      <c r="E310" s="126"/>
      <c r="F310" s="34"/>
      <c r="G310" s="26"/>
      <c r="H310" s="34"/>
      <c r="I310" s="26"/>
      <c r="J310" s="126"/>
      <c r="K310" s="368"/>
      <c r="L310" s="26"/>
      <c r="M310" s="126"/>
      <c r="N310" s="126"/>
      <c r="O310" s="34"/>
      <c r="P310" s="55"/>
      <c r="Q310" s="26"/>
      <c r="R310" s="26"/>
      <c r="S310" s="126"/>
      <c r="T310" s="26"/>
      <c r="U310" s="26"/>
      <c r="V310" s="26"/>
      <c r="W310" s="12"/>
    </row>
    <row r="311" s="4" customFormat="1" ht="18" customHeight="1" spans="1:23">
      <c r="A311" s="58"/>
      <c r="B311" s="126"/>
      <c r="C311" s="34"/>
      <c r="D311" s="126"/>
      <c r="E311" s="126"/>
      <c r="F311" s="34"/>
      <c r="G311" s="26"/>
      <c r="H311" s="34"/>
      <c r="I311" s="26"/>
      <c r="J311" s="126"/>
      <c r="K311" s="368"/>
      <c r="L311" s="26"/>
      <c r="M311" s="126"/>
      <c r="N311" s="126"/>
      <c r="O311" s="34"/>
      <c r="P311" s="55"/>
      <c r="Q311" s="26"/>
      <c r="R311" s="26"/>
      <c r="S311" s="126"/>
      <c r="T311" s="26"/>
      <c r="U311" s="26"/>
      <c r="V311" s="26"/>
      <c r="W311" s="12"/>
    </row>
  </sheetData>
  <mergeCells count="5">
    <mergeCell ref="C1:M1"/>
    <mergeCell ref="A130:A131"/>
    <mergeCell ref="A132:A133"/>
    <mergeCell ref="B186:B188"/>
    <mergeCell ref="O278:P279"/>
  </mergeCells>
  <conditionalFormatting sqref="B11">
    <cfRule type="duplicateValues" dxfId="0" priority="8"/>
  </conditionalFormatting>
  <conditionalFormatting sqref="B28">
    <cfRule type="duplicateValues" dxfId="0" priority="1"/>
  </conditionalFormatting>
  <conditionalFormatting sqref="B53">
    <cfRule type="duplicateValues" dxfId="0" priority="7"/>
  </conditionalFormatting>
  <conditionalFormatting sqref="B101">
    <cfRule type="duplicateValues" dxfId="0" priority="6"/>
  </conditionalFormatting>
  <conditionalFormatting sqref="B164">
    <cfRule type="duplicateValues" dxfId="0" priority="5"/>
  </conditionalFormatting>
  <conditionalFormatting sqref="B203">
    <cfRule type="duplicateValues" dxfId="0" priority="4"/>
  </conditionalFormatting>
  <conditionalFormatting sqref="B249">
    <cfRule type="duplicateValues" dxfId="0" priority="3"/>
  </conditionalFormatting>
  <conditionalFormatting sqref="B282">
    <cfRule type="duplicateValues" dxfId="0" priority="2"/>
  </conditionalFormatting>
  <conditionalFormatting sqref="B2:B5 B7:B10 B12:B27 B29:B33">
    <cfRule type="duplicateValues" dxfId="0" priority="9"/>
  </conditionalFormatting>
  <dataValidations count="1">
    <dataValidation type="list" allowBlank="1" showInputMessage="1" showErrorMessage="1" sqref="D53 D101 D105 D134 D164 D181 D191 D198 D209 D211 D249 D282 D2:D33 D110:D117 D123:D131 D167:D168 D171:D175 D186:D189 D203:D204 D218:D221 D231:D234 D243:D247 D261:D262 D264:D265">
      <formula1>"中职,高职专科,高职本科"</formula1>
    </dataValidation>
  </dataValidations>
  <hyperlinks>
    <hyperlink ref="H130" r:id="rId2" display="东北师范大学出版社" tooltip="http://search.dangdang.com/?key3=%B6%AB%B1%B1%CA%A6%B7%B6%B4%F3%D1%A7%B3%F6%B0%E6%C9%E7&amp;medium=01&amp;category_path=01.00.00.00.00.00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workbookViewId="0">
      <selection activeCell="V7" sqref="V7"/>
    </sheetView>
  </sheetViews>
  <sheetFormatPr defaultColWidth="9" defaultRowHeight="13.5"/>
  <sheetData>
    <row r="1" ht="48" spans="1:19">
      <c r="A1" s="85" t="s">
        <v>1266</v>
      </c>
      <c r="B1" s="34" t="s">
        <v>1267</v>
      </c>
      <c r="C1" s="17" t="s">
        <v>1268</v>
      </c>
      <c r="D1" s="133" t="s">
        <v>24</v>
      </c>
      <c r="E1" s="134" t="s">
        <v>1269</v>
      </c>
      <c r="F1" s="135" t="s">
        <v>1270</v>
      </c>
      <c r="G1" s="136" t="s">
        <v>1271</v>
      </c>
      <c r="H1" s="134" t="s">
        <v>726</v>
      </c>
      <c r="I1" s="137" t="s">
        <v>1272</v>
      </c>
      <c r="J1" s="138">
        <v>2022.01</v>
      </c>
      <c r="K1" s="139">
        <v>55</v>
      </c>
      <c r="L1" s="74">
        <v>54</v>
      </c>
      <c r="M1" s="140" t="s">
        <v>1273</v>
      </c>
      <c r="N1" s="141" t="s">
        <v>1274</v>
      </c>
      <c r="O1" s="142" t="s">
        <v>43</v>
      </c>
      <c r="P1" s="1"/>
      <c r="Q1" s="26">
        <v>54</v>
      </c>
      <c r="R1" s="26">
        <f t="shared" ref="R1:R50" si="0">L1-Q1</f>
        <v>0</v>
      </c>
      <c r="S1" s="2" t="s">
        <v>1275</v>
      </c>
    </row>
    <row r="2" ht="48" spans="1:19">
      <c r="A2" s="85" t="s">
        <v>1276</v>
      </c>
      <c r="B2" s="34" t="s">
        <v>1277</v>
      </c>
      <c r="C2" s="143" t="s">
        <v>1278</v>
      </c>
      <c r="D2" s="26" t="s">
        <v>24</v>
      </c>
      <c r="E2" s="16" t="s">
        <v>1269</v>
      </c>
      <c r="F2" s="74" t="s">
        <v>1270</v>
      </c>
      <c r="G2" s="26" t="s">
        <v>1279</v>
      </c>
      <c r="H2" s="126" t="s">
        <v>840</v>
      </c>
      <c r="I2" s="576" t="s">
        <v>1280</v>
      </c>
      <c r="J2" s="74">
        <v>2021.08</v>
      </c>
      <c r="K2" s="75">
        <v>38</v>
      </c>
      <c r="L2" s="74">
        <v>54</v>
      </c>
      <c r="M2" s="16" t="s">
        <v>1273</v>
      </c>
      <c r="N2" s="17" t="s">
        <v>420</v>
      </c>
      <c r="O2" s="145"/>
      <c r="P2" s="2"/>
      <c r="Q2" s="26">
        <v>54</v>
      </c>
      <c r="R2" s="26">
        <f t="shared" si="0"/>
        <v>0</v>
      </c>
      <c r="S2" s="2"/>
    </row>
    <row r="3" ht="96" spans="1:19">
      <c r="A3" s="85" t="s">
        <v>1281</v>
      </c>
      <c r="B3" s="17" t="s">
        <v>1282</v>
      </c>
      <c r="C3" s="17" t="s">
        <v>1282</v>
      </c>
      <c r="D3" s="45" t="s">
        <v>24</v>
      </c>
      <c r="E3" s="146" t="s">
        <v>1269</v>
      </c>
      <c r="F3" s="74" t="s">
        <v>1270</v>
      </c>
      <c r="G3" s="16" t="s">
        <v>1283</v>
      </c>
      <c r="H3" s="16" t="s">
        <v>1284</v>
      </c>
      <c r="I3" s="86" t="s">
        <v>1285</v>
      </c>
      <c r="J3" s="86" t="s">
        <v>1286</v>
      </c>
      <c r="K3" s="75">
        <v>35</v>
      </c>
      <c r="L3" s="74">
        <v>54</v>
      </c>
      <c r="M3" s="140" t="s">
        <v>1273</v>
      </c>
      <c r="N3" s="92" t="s">
        <v>1287</v>
      </c>
      <c r="O3" s="147" t="s">
        <v>141</v>
      </c>
      <c r="P3" s="1"/>
      <c r="Q3" s="26">
        <v>54</v>
      </c>
      <c r="R3" s="26">
        <f t="shared" si="0"/>
        <v>0</v>
      </c>
      <c r="S3" s="2"/>
    </row>
    <row r="4" ht="72" spans="1:19">
      <c r="A4" s="85" t="s">
        <v>1288</v>
      </c>
      <c r="B4" s="148" t="s">
        <v>1289</v>
      </c>
      <c r="C4" s="149" t="s">
        <v>1289</v>
      </c>
      <c r="D4" s="45" t="s">
        <v>24</v>
      </c>
      <c r="E4" s="146" t="s">
        <v>1269</v>
      </c>
      <c r="F4" s="74" t="s">
        <v>1270</v>
      </c>
      <c r="G4" s="150" t="s">
        <v>1290</v>
      </c>
      <c r="H4" s="150" t="s">
        <v>1291</v>
      </c>
      <c r="I4" s="151" t="s">
        <v>1292</v>
      </c>
      <c r="J4" s="151" t="s">
        <v>1293</v>
      </c>
      <c r="K4" s="152">
        <v>39</v>
      </c>
      <c r="L4" s="74">
        <v>54</v>
      </c>
      <c r="M4" s="140" t="s">
        <v>1273</v>
      </c>
      <c r="N4" s="153" t="s">
        <v>1294</v>
      </c>
      <c r="O4" s="147" t="s">
        <v>141</v>
      </c>
      <c r="P4" s="1"/>
      <c r="Q4" s="26">
        <v>54</v>
      </c>
      <c r="R4" s="26">
        <f t="shared" si="0"/>
        <v>0</v>
      </c>
      <c r="S4" s="2"/>
    </row>
    <row r="5" ht="60" spans="1:19">
      <c r="A5" s="85" t="s">
        <v>1295</v>
      </c>
      <c r="B5" s="149" t="s">
        <v>1296</v>
      </c>
      <c r="C5" s="149" t="s">
        <v>1297</v>
      </c>
      <c r="D5" s="45" t="s">
        <v>24</v>
      </c>
      <c r="E5" s="146" t="s">
        <v>1269</v>
      </c>
      <c r="F5" s="74" t="s">
        <v>1270</v>
      </c>
      <c r="G5" s="150" t="s">
        <v>1298</v>
      </c>
      <c r="H5" s="150" t="s">
        <v>1299</v>
      </c>
      <c r="I5" s="151" t="s">
        <v>1300</v>
      </c>
      <c r="J5" s="151" t="s">
        <v>1301</v>
      </c>
      <c r="K5" s="152">
        <v>38</v>
      </c>
      <c r="L5" s="74">
        <v>54</v>
      </c>
      <c r="M5" s="140" t="s">
        <v>1273</v>
      </c>
      <c r="N5" s="153" t="s">
        <v>1302</v>
      </c>
      <c r="O5" s="147" t="s">
        <v>141</v>
      </c>
      <c r="P5" s="1"/>
      <c r="Q5" s="26">
        <v>54</v>
      </c>
      <c r="R5" s="26">
        <f t="shared" si="0"/>
        <v>0</v>
      </c>
      <c r="S5" s="2"/>
    </row>
    <row r="6" ht="48" spans="1:19">
      <c r="A6" s="85" t="s">
        <v>1303</v>
      </c>
      <c r="B6" s="154" t="s">
        <v>227</v>
      </c>
      <c r="C6" s="155" t="s">
        <v>227</v>
      </c>
      <c r="D6" s="26" t="s">
        <v>24</v>
      </c>
      <c r="E6" s="40" t="s">
        <v>1304</v>
      </c>
      <c r="F6" s="156" t="s">
        <v>1305</v>
      </c>
      <c r="G6" s="156"/>
      <c r="H6" s="156"/>
      <c r="I6" s="157"/>
      <c r="J6" s="158"/>
      <c r="K6" s="159"/>
      <c r="L6" s="43">
        <v>1065</v>
      </c>
      <c r="M6" s="44" t="s">
        <v>667</v>
      </c>
      <c r="N6" s="160"/>
      <c r="O6" s="97" t="s">
        <v>1306</v>
      </c>
      <c r="P6" s="7"/>
      <c r="Q6" s="26">
        <v>1065</v>
      </c>
      <c r="R6" s="26">
        <f t="shared" si="0"/>
        <v>0</v>
      </c>
      <c r="S6" s="7"/>
    </row>
    <row r="7" ht="24" spans="1:19">
      <c r="A7" s="85" t="s">
        <v>1307</v>
      </c>
      <c r="B7" s="161" t="s">
        <v>1308</v>
      </c>
      <c r="C7" s="161" t="s">
        <v>1309</v>
      </c>
      <c r="D7" s="45" t="s">
        <v>24</v>
      </c>
      <c r="E7" s="162" t="s">
        <v>1310</v>
      </c>
      <c r="F7" s="26" t="s">
        <v>26</v>
      </c>
      <c r="G7" s="163" t="s">
        <v>1311</v>
      </c>
      <c r="H7" s="164" t="s">
        <v>1312</v>
      </c>
      <c r="I7" s="165" t="s">
        <v>1313</v>
      </c>
      <c r="J7" s="165">
        <v>2024.05</v>
      </c>
      <c r="K7" s="166">
        <v>79</v>
      </c>
      <c r="L7" s="41">
        <v>543</v>
      </c>
      <c r="M7" s="167" t="s">
        <v>1314</v>
      </c>
      <c r="N7" s="168" t="s">
        <v>420</v>
      </c>
      <c r="O7" s="142" t="s">
        <v>43</v>
      </c>
      <c r="P7" s="1"/>
      <c r="Q7" s="169">
        <v>543</v>
      </c>
      <c r="R7" s="26">
        <f t="shared" si="0"/>
        <v>0</v>
      </c>
      <c r="S7" s="9"/>
    </row>
    <row r="8" ht="24" spans="1:19">
      <c r="A8" s="85" t="s">
        <v>1315</v>
      </c>
      <c r="B8" s="170" t="s">
        <v>1316</v>
      </c>
      <c r="C8" s="170" t="s">
        <v>1317</v>
      </c>
      <c r="D8" s="45" t="s">
        <v>24</v>
      </c>
      <c r="E8" s="162" t="s">
        <v>1310</v>
      </c>
      <c r="F8" s="26" t="s">
        <v>26</v>
      </c>
      <c r="G8" s="171" t="s">
        <v>1318</v>
      </c>
      <c r="H8" s="172" t="s">
        <v>1312</v>
      </c>
      <c r="I8" s="173" t="s">
        <v>1319</v>
      </c>
      <c r="J8" s="173">
        <v>2024.05</v>
      </c>
      <c r="K8" s="174">
        <v>72</v>
      </c>
      <c r="L8" s="41">
        <v>543</v>
      </c>
      <c r="M8" s="26" t="s">
        <v>1314</v>
      </c>
      <c r="N8" s="175" t="s">
        <v>420</v>
      </c>
      <c r="O8" s="142" t="s">
        <v>43</v>
      </c>
      <c r="P8" s="1"/>
      <c r="Q8" s="169">
        <v>543</v>
      </c>
      <c r="R8" s="26">
        <f t="shared" si="0"/>
        <v>0</v>
      </c>
      <c r="S8" s="9"/>
    </row>
    <row r="9" ht="36" spans="1:19">
      <c r="A9" s="85" t="s">
        <v>1320</v>
      </c>
      <c r="B9" s="176" t="s">
        <v>1321</v>
      </c>
      <c r="C9" s="176" t="s">
        <v>1321</v>
      </c>
      <c r="D9" s="162" t="s">
        <v>24</v>
      </c>
      <c r="E9" s="134" t="s">
        <v>1310</v>
      </c>
      <c r="F9" s="16" t="s">
        <v>26</v>
      </c>
      <c r="G9" s="134" t="s">
        <v>1322</v>
      </c>
      <c r="H9" s="134" t="s">
        <v>229</v>
      </c>
      <c r="I9" s="577" t="s">
        <v>1323</v>
      </c>
      <c r="J9" s="135">
        <v>2023.03</v>
      </c>
      <c r="K9" s="139">
        <v>65</v>
      </c>
      <c r="L9" s="135">
        <v>543</v>
      </c>
      <c r="M9" s="134" t="s">
        <v>1314</v>
      </c>
      <c r="N9" s="177" t="s">
        <v>420</v>
      </c>
      <c r="O9" s="142" t="s">
        <v>43</v>
      </c>
      <c r="P9" s="1"/>
      <c r="Q9" s="26">
        <v>543</v>
      </c>
      <c r="R9" s="26">
        <f t="shared" si="0"/>
        <v>0</v>
      </c>
      <c r="S9" s="2"/>
    </row>
    <row r="10" ht="36" spans="1:19">
      <c r="A10" s="85" t="s">
        <v>1324</v>
      </c>
      <c r="B10" s="149" t="s">
        <v>1325</v>
      </c>
      <c r="C10" s="149" t="s">
        <v>1326</v>
      </c>
      <c r="D10" s="45" t="s">
        <v>24</v>
      </c>
      <c r="E10" s="150" t="s">
        <v>1310</v>
      </c>
      <c r="F10" s="150" t="s">
        <v>26</v>
      </c>
      <c r="G10" s="150" t="s">
        <v>1327</v>
      </c>
      <c r="H10" s="150" t="s">
        <v>1328</v>
      </c>
      <c r="I10" s="578" t="s">
        <v>1329</v>
      </c>
      <c r="J10" s="178">
        <v>2023.07</v>
      </c>
      <c r="K10" s="152">
        <v>48</v>
      </c>
      <c r="L10" s="178">
        <v>543</v>
      </c>
      <c r="M10" s="150" t="s">
        <v>1314</v>
      </c>
      <c r="N10" s="153" t="s">
        <v>420</v>
      </c>
      <c r="O10" s="142" t="s">
        <v>43</v>
      </c>
      <c r="P10" s="1"/>
      <c r="Q10" s="26">
        <v>543</v>
      </c>
      <c r="R10" s="26">
        <f t="shared" si="0"/>
        <v>0</v>
      </c>
      <c r="S10" s="2"/>
    </row>
    <row r="11" ht="24" spans="1:19">
      <c r="A11" s="85" t="s">
        <v>1330</v>
      </c>
      <c r="B11" s="179" t="s">
        <v>1331</v>
      </c>
      <c r="C11" s="179" t="s">
        <v>1332</v>
      </c>
      <c r="D11" s="45" t="s">
        <v>24</v>
      </c>
      <c r="E11" s="45" t="s">
        <v>1310</v>
      </c>
      <c r="F11" s="45" t="s">
        <v>26</v>
      </c>
      <c r="G11" s="45" t="s">
        <v>1333</v>
      </c>
      <c r="H11" s="150" t="s">
        <v>1312</v>
      </c>
      <c r="I11" s="180" t="s">
        <v>1334</v>
      </c>
      <c r="J11" s="181" t="s">
        <v>1335</v>
      </c>
      <c r="K11" s="182">
        <v>56</v>
      </c>
      <c r="L11" s="180">
        <v>85</v>
      </c>
      <c r="M11" s="45" t="s">
        <v>1336</v>
      </c>
      <c r="N11" s="183" t="s">
        <v>1337</v>
      </c>
      <c r="O11" s="142" t="s">
        <v>43</v>
      </c>
      <c r="P11" s="1"/>
      <c r="Q11" s="26">
        <v>85</v>
      </c>
      <c r="R11" s="26">
        <f t="shared" si="0"/>
        <v>0</v>
      </c>
      <c r="S11" s="2"/>
    </row>
    <row r="12" ht="72" spans="1:19">
      <c r="A12" s="85" t="s">
        <v>1338</v>
      </c>
      <c r="B12" s="161" t="s">
        <v>1339</v>
      </c>
      <c r="C12" s="161" t="s">
        <v>1339</v>
      </c>
      <c r="D12" s="45" t="s">
        <v>24</v>
      </c>
      <c r="E12" s="163" t="s">
        <v>1310</v>
      </c>
      <c r="F12" s="163" t="s">
        <v>26</v>
      </c>
      <c r="G12" s="163" t="s">
        <v>1340</v>
      </c>
      <c r="H12" s="164" t="s">
        <v>660</v>
      </c>
      <c r="I12" s="579" t="s">
        <v>1341</v>
      </c>
      <c r="J12" s="184">
        <v>2024.08</v>
      </c>
      <c r="K12" s="166">
        <v>69.8</v>
      </c>
      <c r="L12" s="165">
        <v>85</v>
      </c>
      <c r="M12" s="163" t="s">
        <v>1336</v>
      </c>
      <c r="N12" s="185" t="s">
        <v>1342</v>
      </c>
      <c r="O12" s="17" t="s">
        <v>1343</v>
      </c>
      <c r="P12" s="1"/>
      <c r="Q12" s="26">
        <v>85</v>
      </c>
      <c r="R12" s="26">
        <f t="shared" si="0"/>
        <v>0</v>
      </c>
      <c r="S12" s="2"/>
    </row>
    <row r="13" ht="24" spans="1:19">
      <c r="A13" s="85" t="s">
        <v>1344</v>
      </c>
      <c r="B13" s="34" t="s">
        <v>1345</v>
      </c>
      <c r="C13" s="34" t="s">
        <v>1345</v>
      </c>
      <c r="D13" s="45" t="s">
        <v>24</v>
      </c>
      <c r="E13" s="26" t="s">
        <v>1310</v>
      </c>
      <c r="F13" s="26" t="s">
        <v>26</v>
      </c>
      <c r="G13" s="26" t="s">
        <v>1346</v>
      </c>
      <c r="H13" s="16" t="s">
        <v>1312</v>
      </c>
      <c r="I13" s="41" t="s">
        <v>1347</v>
      </c>
      <c r="J13" s="156">
        <v>2022.04</v>
      </c>
      <c r="K13" s="42">
        <v>82</v>
      </c>
      <c r="L13" s="41">
        <v>85</v>
      </c>
      <c r="M13" s="26" t="s">
        <v>1336</v>
      </c>
      <c r="N13" s="98" t="s">
        <v>1274</v>
      </c>
      <c r="O13" s="142" t="s">
        <v>43</v>
      </c>
      <c r="P13" s="1"/>
      <c r="Q13" s="26">
        <v>85</v>
      </c>
      <c r="R13" s="26">
        <f t="shared" si="0"/>
        <v>0</v>
      </c>
      <c r="S13" s="2"/>
    </row>
    <row r="14" ht="24" spans="1:19">
      <c r="A14" s="85" t="s">
        <v>1348</v>
      </c>
      <c r="B14" s="34" t="s">
        <v>1349</v>
      </c>
      <c r="C14" s="34" t="s">
        <v>1349</v>
      </c>
      <c r="D14" s="45" t="s">
        <v>24</v>
      </c>
      <c r="E14" s="26" t="s">
        <v>1310</v>
      </c>
      <c r="F14" s="26" t="s">
        <v>26</v>
      </c>
      <c r="G14" s="26" t="s">
        <v>1350</v>
      </c>
      <c r="H14" s="16" t="s">
        <v>1351</v>
      </c>
      <c r="I14" s="580" t="s">
        <v>1352</v>
      </c>
      <c r="J14" s="156">
        <v>2023.07</v>
      </c>
      <c r="K14" s="42">
        <v>46</v>
      </c>
      <c r="L14" s="41">
        <v>85</v>
      </c>
      <c r="M14" s="26" t="s">
        <v>1336</v>
      </c>
      <c r="N14" s="98" t="s">
        <v>1274</v>
      </c>
      <c r="O14" s="142" t="s">
        <v>43</v>
      </c>
      <c r="P14" s="1"/>
      <c r="Q14" s="26">
        <v>85</v>
      </c>
      <c r="R14" s="26">
        <f t="shared" si="0"/>
        <v>0</v>
      </c>
      <c r="S14" s="2"/>
    </row>
    <row r="15" ht="24" spans="1:19">
      <c r="A15" s="85" t="s">
        <v>1353</v>
      </c>
      <c r="B15" s="179" t="s">
        <v>1354</v>
      </c>
      <c r="C15" s="179" t="s">
        <v>1355</v>
      </c>
      <c r="D15" s="45" t="s">
        <v>24</v>
      </c>
      <c r="E15" s="45" t="s">
        <v>1310</v>
      </c>
      <c r="F15" s="45" t="s">
        <v>26</v>
      </c>
      <c r="G15" s="45" t="s">
        <v>1356</v>
      </c>
      <c r="H15" s="150" t="s">
        <v>1312</v>
      </c>
      <c r="I15" s="581" t="s">
        <v>1357</v>
      </c>
      <c r="J15" s="186">
        <v>2024.04</v>
      </c>
      <c r="K15" s="182">
        <v>38</v>
      </c>
      <c r="L15" s="41">
        <v>85</v>
      </c>
      <c r="M15" s="26" t="s">
        <v>1336</v>
      </c>
      <c r="N15" s="183" t="s">
        <v>1274</v>
      </c>
      <c r="O15" s="142" t="s">
        <v>43</v>
      </c>
      <c r="P15" s="1"/>
      <c r="Q15" s="26">
        <v>85</v>
      </c>
      <c r="R15" s="26">
        <f t="shared" si="0"/>
        <v>0</v>
      </c>
      <c r="S15" s="2"/>
    </row>
    <row r="16" ht="48" spans="1:19">
      <c r="A16" s="85" t="s">
        <v>1358</v>
      </c>
      <c r="B16" s="149" t="s">
        <v>1359</v>
      </c>
      <c r="C16" s="149" t="s">
        <v>1359</v>
      </c>
      <c r="D16" s="45" t="s">
        <v>24</v>
      </c>
      <c r="E16" s="45" t="s">
        <v>1310</v>
      </c>
      <c r="F16" s="45" t="s">
        <v>26</v>
      </c>
      <c r="G16" s="187" t="s">
        <v>1360</v>
      </c>
      <c r="H16" s="187" t="s">
        <v>660</v>
      </c>
      <c r="I16" s="582" t="s">
        <v>1361</v>
      </c>
      <c r="J16" s="186">
        <v>2024.01</v>
      </c>
      <c r="K16" s="186">
        <v>49.8</v>
      </c>
      <c r="L16" s="188">
        <v>85</v>
      </c>
      <c r="M16" s="45" t="s">
        <v>1336</v>
      </c>
      <c r="N16" s="189" t="s">
        <v>1362</v>
      </c>
      <c r="O16" s="147" t="s">
        <v>141</v>
      </c>
      <c r="P16" s="1"/>
      <c r="Q16" s="26">
        <v>85</v>
      </c>
      <c r="R16" s="26">
        <f t="shared" si="0"/>
        <v>0</v>
      </c>
      <c r="S16" s="2"/>
    </row>
    <row r="17" ht="36" spans="1:19">
      <c r="A17" s="85" t="s">
        <v>1363</v>
      </c>
      <c r="B17" s="161" t="s">
        <v>1364</v>
      </c>
      <c r="C17" s="161" t="s">
        <v>1365</v>
      </c>
      <c r="D17" s="45" t="s">
        <v>24</v>
      </c>
      <c r="E17" s="164" t="s">
        <v>1366</v>
      </c>
      <c r="F17" s="163" t="s">
        <v>26</v>
      </c>
      <c r="G17" s="190" t="s">
        <v>1367</v>
      </c>
      <c r="H17" s="164" t="s">
        <v>719</v>
      </c>
      <c r="I17" s="191" t="s">
        <v>1368</v>
      </c>
      <c r="J17" s="190">
        <v>2022.04</v>
      </c>
      <c r="K17" s="192">
        <v>62</v>
      </c>
      <c r="L17" s="193">
        <v>100</v>
      </c>
      <c r="M17" s="164" t="s">
        <v>1369</v>
      </c>
      <c r="N17" s="194" t="s">
        <v>445</v>
      </c>
      <c r="O17" s="142" t="s">
        <v>43</v>
      </c>
      <c r="P17" s="1"/>
      <c r="Q17" s="26">
        <v>100</v>
      </c>
      <c r="R17" s="26">
        <f t="shared" si="0"/>
        <v>0</v>
      </c>
      <c r="S17" s="2"/>
    </row>
    <row r="18" ht="36" spans="1:19">
      <c r="A18" s="85" t="s">
        <v>1370</v>
      </c>
      <c r="B18" s="179" t="s">
        <v>1371</v>
      </c>
      <c r="C18" s="179" t="s">
        <v>1372</v>
      </c>
      <c r="D18" s="45" t="s">
        <v>24</v>
      </c>
      <c r="E18" s="150" t="s">
        <v>1373</v>
      </c>
      <c r="F18" s="45" t="s">
        <v>26</v>
      </c>
      <c r="G18" s="178" t="s">
        <v>1374</v>
      </c>
      <c r="H18" s="178" t="s">
        <v>1375</v>
      </c>
      <c r="I18" s="151" t="s">
        <v>1376</v>
      </c>
      <c r="J18" s="138">
        <v>2024.09</v>
      </c>
      <c r="K18" s="152">
        <v>56</v>
      </c>
      <c r="L18" s="195">
        <v>44</v>
      </c>
      <c r="M18" s="150" t="s">
        <v>1377</v>
      </c>
      <c r="N18" s="196" t="s">
        <v>445</v>
      </c>
      <c r="O18" s="142" t="s">
        <v>43</v>
      </c>
      <c r="P18" s="1"/>
      <c r="Q18" s="26">
        <v>44</v>
      </c>
      <c r="R18" s="26">
        <f t="shared" si="0"/>
        <v>0</v>
      </c>
      <c r="S18" s="2"/>
    </row>
    <row r="19" ht="36" spans="1:19">
      <c r="A19" s="85" t="s">
        <v>1378</v>
      </c>
      <c r="B19" s="179" t="s">
        <v>1379</v>
      </c>
      <c r="C19" s="148" t="s">
        <v>1380</v>
      </c>
      <c r="D19" s="45" t="s">
        <v>24</v>
      </c>
      <c r="E19" s="150" t="s">
        <v>1373</v>
      </c>
      <c r="F19" s="45" t="s">
        <v>26</v>
      </c>
      <c r="G19" s="178" t="s">
        <v>1381</v>
      </c>
      <c r="H19" s="178" t="s">
        <v>1382</v>
      </c>
      <c r="I19" s="151" t="s">
        <v>1383</v>
      </c>
      <c r="J19" s="135">
        <v>2022.01</v>
      </c>
      <c r="K19" s="152">
        <v>40</v>
      </c>
      <c r="L19" s="195">
        <v>44</v>
      </c>
      <c r="M19" s="150" t="s">
        <v>1377</v>
      </c>
      <c r="N19" s="138" t="s">
        <v>1384</v>
      </c>
      <c r="O19" s="74" t="s">
        <v>1385</v>
      </c>
      <c r="P19" s="1"/>
      <c r="Q19" s="26">
        <v>44</v>
      </c>
      <c r="R19" s="26">
        <f t="shared" si="0"/>
        <v>0</v>
      </c>
      <c r="S19" s="2"/>
    </row>
    <row r="20" ht="24" spans="1:19">
      <c r="A20" s="85" t="s">
        <v>1386</v>
      </c>
      <c r="B20" s="179" t="s">
        <v>1387</v>
      </c>
      <c r="C20" s="149" t="s">
        <v>1387</v>
      </c>
      <c r="D20" s="45" t="s">
        <v>24</v>
      </c>
      <c r="E20" s="150" t="s">
        <v>1373</v>
      </c>
      <c r="F20" s="45" t="s">
        <v>26</v>
      </c>
      <c r="G20" s="178" t="s">
        <v>1388</v>
      </c>
      <c r="H20" s="178" t="s">
        <v>451</v>
      </c>
      <c r="I20" s="151" t="s">
        <v>1389</v>
      </c>
      <c r="J20" s="197">
        <v>2017.11</v>
      </c>
      <c r="K20" s="152">
        <v>42</v>
      </c>
      <c r="L20" s="178">
        <v>44</v>
      </c>
      <c r="M20" s="150" t="s">
        <v>1377</v>
      </c>
      <c r="N20" s="198" t="s">
        <v>1390</v>
      </c>
      <c r="O20" s="147" t="s">
        <v>141</v>
      </c>
      <c r="P20" s="199" t="s">
        <v>1391</v>
      </c>
      <c r="Q20" s="26">
        <v>44</v>
      </c>
      <c r="R20" s="26">
        <f t="shared" si="0"/>
        <v>0</v>
      </c>
      <c r="S20" s="2"/>
    </row>
    <row r="21" ht="36" spans="1:19">
      <c r="A21" s="85" t="s">
        <v>1392</v>
      </c>
      <c r="B21" s="179" t="s">
        <v>1393</v>
      </c>
      <c r="C21" s="149" t="s">
        <v>1394</v>
      </c>
      <c r="D21" s="45" t="s">
        <v>24</v>
      </c>
      <c r="E21" s="150" t="s">
        <v>1395</v>
      </c>
      <c r="F21" s="178" t="s">
        <v>1305</v>
      </c>
      <c r="G21" s="178" t="s">
        <v>1396</v>
      </c>
      <c r="H21" s="178" t="s">
        <v>229</v>
      </c>
      <c r="I21" s="151" t="s">
        <v>1397</v>
      </c>
      <c r="J21" s="135">
        <v>2022.09</v>
      </c>
      <c r="K21" s="152">
        <v>34.8</v>
      </c>
      <c r="L21" s="178">
        <v>56</v>
      </c>
      <c r="M21" s="150" t="s">
        <v>1398</v>
      </c>
      <c r="N21" s="196" t="s">
        <v>445</v>
      </c>
      <c r="O21" s="142" t="s">
        <v>43</v>
      </c>
      <c r="P21" s="1"/>
      <c r="Q21" s="26">
        <v>56</v>
      </c>
      <c r="R21" s="26">
        <f t="shared" si="0"/>
        <v>0</v>
      </c>
      <c r="S21" s="2"/>
    </row>
    <row r="22" ht="36" spans="1:19">
      <c r="A22" s="85" t="s">
        <v>1399</v>
      </c>
      <c r="B22" s="179" t="s">
        <v>1400</v>
      </c>
      <c r="C22" s="149" t="s">
        <v>1400</v>
      </c>
      <c r="D22" s="45" t="s">
        <v>24</v>
      </c>
      <c r="E22" s="150" t="s">
        <v>1395</v>
      </c>
      <c r="F22" s="178" t="s">
        <v>1305</v>
      </c>
      <c r="G22" s="178" t="s">
        <v>1401</v>
      </c>
      <c r="H22" s="178" t="s">
        <v>1402</v>
      </c>
      <c r="I22" s="151" t="s">
        <v>1403</v>
      </c>
      <c r="J22" s="135">
        <v>2022.07</v>
      </c>
      <c r="K22" s="152">
        <v>46</v>
      </c>
      <c r="L22" s="178">
        <v>56</v>
      </c>
      <c r="M22" s="150" t="s">
        <v>1398</v>
      </c>
      <c r="N22" s="196" t="s">
        <v>445</v>
      </c>
      <c r="O22" s="142" t="s">
        <v>43</v>
      </c>
      <c r="P22" s="1"/>
      <c r="Q22" s="26">
        <v>56</v>
      </c>
      <c r="R22" s="26">
        <f t="shared" si="0"/>
        <v>0</v>
      </c>
      <c r="S22" s="2"/>
    </row>
    <row r="23" ht="36" spans="1:19">
      <c r="A23" s="85" t="s">
        <v>1404</v>
      </c>
      <c r="B23" s="34" t="s">
        <v>1405</v>
      </c>
      <c r="C23" s="17" t="s">
        <v>1406</v>
      </c>
      <c r="D23" s="150" t="s">
        <v>531</v>
      </c>
      <c r="E23" s="150" t="s">
        <v>1395</v>
      </c>
      <c r="F23" s="178" t="s">
        <v>1305</v>
      </c>
      <c r="G23" s="134" t="s">
        <v>1407</v>
      </c>
      <c r="H23" s="134" t="s">
        <v>1203</v>
      </c>
      <c r="I23" s="137" t="s">
        <v>1408</v>
      </c>
      <c r="J23" s="200">
        <v>2020.1</v>
      </c>
      <c r="K23" s="139">
        <v>43</v>
      </c>
      <c r="L23" s="197">
        <v>56</v>
      </c>
      <c r="M23" s="150" t="s">
        <v>1398</v>
      </c>
      <c r="N23" s="138" t="s">
        <v>1409</v>
      </c>
      <c r="O23" s="142" t="s">
        <v>43</v>
      </c>
      <c r="P23" s="1"/>
      <c r="Q23" s="26">
        <v>56</v>
      </c>
      <c r="R23" s="26">
        <f t="shared" si="0"/>
        <v>0</v>
      </c>
      <c r="S23" s="2" t="s">
        <v>1410</v>
      </c>
    </row>
    <row r="24" ht="36" spans="1:19">
      <c r="A24" s="85" t="s">
        <v>1411</v>
      </c>
      <c r="B24" s="179" t="s">
        <v>1412</v>
      </c>
      <c r="C24" s="149" t="s">
        <v>1413</v>
      </c>
      <c r="D24" s="45" t="s">
        <v>24</v>
      </c>
      <c r="E24" s="150" t="s">
        <v>1395</v>
      </c>
      <c r="F24" s="178" t="s">
        <v>1305</v>
      </c>
      <c r="G24" s="201" t="s">
        <v>1414</v>
      </c>
      <c r="H24" s="202" t="s">
        <v>533</v>
      </c>
      <c r="I24" s="203" t="s">
        <v>1415</v>
      </c>
      <c r="J24" s="202">
        <v>2022.01</v>
      </c>
      <c r="K24" s="204">
        <v>51.8</v>
      </c>
      <c r="L24" s="205">
        <v>56</v>
      </c>
      <c r="M24" s="134" t="s">
        <v>1398</v>
      </c>
      <c r="N24" s="138" t="s">
        <v>445</v>
      </c>
      <c r="O24" s="142" t="s">
        <v>43</v>
      </c>
      <c r="P24" s="1"/>
      <c r="Q24" s="26">
        <v>56</v>
      </c>
      <c r="R24" s="26">
        <f t="shared" si="0"/>
        <v>0</v>
      </c>
      <c r="S24" s="2"/>
    </row>
    <row r="25" ht="72" spans="1:19">
      <c r="A25" s="85" t="s">
        <v>1416</v>
      </c>
      <c r="B25" s="206" t="s">
        <v>1417</v>
      </c>
      <c r="C25" s="206" t="s">
        <v>1418</v>
      </c>
      <c r="D25" s="45" t="s">
        <v>24</v>
      </c>
      <c r="E25" s="134" t="s">
        <v>1395</v>
      </c>
      <c r="F25" s="135" t="s">
        <v>1305</v>
      </c>
      <c r="G25" s="207" t="s">
        <v>1419</v>
      </c>
      <c r="H25" s="134" t="s">
        <v>1299</v>
      </c>
      <c r="I25" s="208" t="s">
        <v>1420</v>
      </c>
      <c r="J25" s="137" t="s">
        <v>1421</v>
      </c>
      <c r="K25" s="209">
        <v>35</v>
      </c>
      <c r="L25" s="207">
        <v>31</v>
      </c>
      <c r="M25" s="134" t="s">
        <v>1422</v>
      </c>
      <c r="N25" s="210" t="s">
        <v>1423</v>
      </c>
      <c r="O25" s="147" t="s">
        <v>141</v>
      </c>
      <c r="P25" s="1"/>
      <c r="Q25" s="26"/>
      <c r="R25" s="211">
        <f t="shared" si="0"/>
        <v>31</v>
      </c>
      <c r="S25" s="7"/>
    </row>
    <row r="26" ht="36" spans="1:19">
      <c r="A26" s="85" t="s">
        <v>1424</v>
      </c>
      <c r="B26" s="206" t="s">
        <v>1321</v>
      </c>
      <c r="C26" s="206" t="s">
        <v>1425</v>
      </c>
      <c r="D26" s="45" t="s">
        <v>24</v>
      </c>
      <c r="E26" s="134" t="s">
        <v>1395</v>
      </c>
      <c r="F26" s="135" t="s">
        <v>1305</v>
      </c>
      <c r="G26" s="134" t="s">
        <v>1426</v>
      </c>
      <c r="H26" s="134" t="s">
        <v>1427</v>
      </c>
      <c r="I26" s="208" t="s">
        <v>1428</v>
      </c>
      <c r="J26" s="137" t="s">
        <v>275</v>
      </c>
      <c r="K26" s="209">
        <v>52.98</v>
      </c>
      <c r="L26" s="207">
        <v>31</v>
      </c>
      <c r="M26" s="134" t="s">
        <v>1422</v>
      </c>
      <c r="N26" s="210" t="s">
        <v>445</v>
      </c>
      <c r="O26" s="142" t="s">
        <v>43</v>
      </c>
      <c r="P26" s="1"/>
      <c r="Q26" s="26">
        <v>31</v>
      </c>
      <c r="R26" s="26">
        <f t="shared" si="0"/>
        <v>0</v>
      </c>
      <c r="S26" s="7"/>
    </row>
    <row r="27" ht="36" spans="1:19">
      <c r="A27" s="85" t="s">
        <v>1429</v>
      </c>
      <c r="B27" s="206" t="s">
        <v>1430</v>
      </c>
      <c r="C27" s="206" t="s">
        <v>1431</v>
      </c>
      <c r="D27" s="45" t="s">
        <v>24</v>
      </c>
      <c r="E27" s="212" t="s">
        <v>1395</v>
      </c>
      <c r="F27" s="135" t="s">
        <v>1305</v>
      </c>
      <c r="G27" s="134" t="s">
        <v>1432</v>
      </c>
      <c r="H27" s="67" t="s">
        <v>229</v>
      </c>
      <c r="I27" s="208" t="s">
        <v>1433</v>
      </c>
      <c r="J27" s="137" t="s">
        <v>1434</v>
      </c>
      <c r="K27" s="209">
        <v>49</v>
      </c>
      <c r="L27" s="213">
        <v>31</v>
      </c>
      <c r="M27" s="214" t="s">
        <v>1422</v>
      </c>
      <c r="N27" s="210" t="s">
        <v>445</v>
      </c>
      <c r="O27" s="142" t="s">
        <v>43</v>
      </c>
      <c r="P27" s="1"/>
      <c r="Q27" s="26">
        <v>31</v>
      </c>
      <c r="R27" s="26">
        <f t="shared" si="0"/>
        <v>0</v>
      </c>
      <c r="S27" s="7"/>
    </row>
    <row r="28" ht="36" spans="1:19">
      <c r="A28" s="85" t="s">
        <v>1435</v>
      </c>
      <c r="B28" s="206" t="s">
        <v>1436</v>
      </c>
      <c r="C28" s="176" t="s">
        <v>1437</v>
      </c>
      <c r="D28" s="45" t="s">
        <v>24</v>
      </c>
      <c r="E28" s="134" t="s">
        <v>1395</v>
      </c>
      <c r="F28" s="135" t="s">
        <v>1305</v>
      </c>
      <c r="G28" s="134" t="s">
        <v>1438</v>
      </c>
      <c r="H28" s="134" t="s">
        <v>229</v>
      </c>
      <c r="I28" s="137" t="s">
        <v>1439</v>
      </c>
      <c r="J28" s="135">
        <v>2020.11</v>
      </c>
      <c r="K28" s="209">
        <v>53</v>
      </c>
      <c r="L28" s="207">
        <v>31</v>
      </c>
      <c r="M28" s="215" t="s">
        <v>1422</v>
      </c>
      <c r="N28" s="210" t="s">
        <v>445</v>
      </c>
      <c r="O28" s="142" t="s">
        <v>43</v>
      </c>
      <c r="P28" s="1"/>
      <c r="Q28" s="26">
        <v>31</v>
      </c>
      <c r="R28" s="26">
        <f t="shared" si="0"/>
        <v>0</v>
      </c>
      <c r="S28" s="7"/>
    </row>
    <row r="29" ht="24" spans="1:19">
      <c r="A29" s="85" t="s">
        <v>1440</v>
      </c>
      <c r="B29" s="206" t="s">
        <v>1441</v>
      </c>
      <c r="C29" s="206" t="s">
        <v>1442</v>
      </c>
      <c r="D29" s="45" t="s">
        <v>24</v>
      </c>
      <c r="E29" s="134" t="s">
        <v>1395</v>
      </c>
      <c r="F29" s="135" t="s">
        <v>1305</v>
      </c>
      <c r="G29" s="134" t="s">
        <v>1443</v>
      </c>
      <c r="H29" s="134" t="s">
        <v>1382</v>
      </c>
      <c r="I29" s="208" t="s">
        <v>1444</v>
      </c>
      <c r="J29" s="137" t="s">
        <v>1445</v>
      </c>
      <c r="K29" s="209">
        <v>35</v>
      </c>
      <c r="L29" s="216">
        <v>31</v>
      </c>
      <c r="M29" s="217" t="s">
        <v>1422</v>
      </c>
      <c r="N29" s="210" t="s">
        <v>1446</v>
      </c>
      <c r="O29" s="147" t="s">
        <v>141</v>
      </c>
      <c r="P29" s="1"/>
      <c r="Q29" s="26">
        <v>31</v>
      </c>
      <c r="R29" s="26">
        <f t="shared" si="0"/>
        <v>0</v>
      </c>
      <c r="S29" s="7"/>
    </row>
    <row r="30" ht="60" spans="1:19">
      <c r="A30" s="85" t="s">
        <v>1447</v>
      </c>
      <c r="B30" s="218" t="s">
        <v>1448</v>
      </c>
      <c r="C30" s="219" t="s">
        <v>1449</v>
      </c>
      <c r="D30" s="45" t="s">
        <v>24</v>
      </c>
      <c r="E30" s="220" t="s">
        <v>1310</v>
      </c>
      <c r="F30" s="135" t="s">
        <v>1305</v>
      </c>
      <c r="G30" s="220" t="s">
        <v>1450</v>
      </c>
      <c r="H30" s="220" t="s">
        <v>1312</v>
      </c>
      <c r="I30" s="221" t="s">
        <v>1451</v>
      </c>
      <c r="J30" s="222" t="s">
        <v>1452</v>
      </c>
      <c r="K30" s="223">
        <v>43</v>
      </c>
      <c r="L30" s="224">
        <v>24</v>
      </c>
      <c r="M30" s="225" t="s">
        <v>1453</v>
      </c>
      <c r="N30" s="226" t="s">
        <v>1454</v>
      </c>
      <c r="O30" s="147" t="s">
        <v>141</v>
      </c>
      <c r="P30" s="1"/>
      <c r="Q30" s="26">
        <v>24</v>
      </c>
      <c r="R30" s="26">
        <f t="shared" si="0"/>
        <v>0</v>
      </c>
      <c r="S30" s="2"/>
    </row>
    <row r="31" ht="72" spans="1:19">
      <c r="A31" s="85" t="s">
        <v>1455</v>
      </c>
      <c r="B31" s="218" t="s">
        <v>1456</v>
      </c>
      <c r="C31" s="218" t="s">
        <v>1456</v>
      </c>
      <c r="D31" s="45" t="s">
        <v>24</v>
      </c>
      <c r="E31" s="220" t="s">
        <v>1310</v>
      </c>
      <c r="F31" s="135" t="s">
        <v>1305</v>
      </c>
      <c r="G31" s="220" t="s">
        <v>1457</v>
      </c>
      <c r="H31" s="134" t="s">
        <v>660</v>
      </c>
      <c r="I31" s="583" t="s">
        <v>1458</v>
      </c>
      <c r="J31" s="227">
        <v>2024.02</v>
      </c>
      <c r="K31" s="227">
        <v>49.8</v>
      </c>
      <c r="L31" s="224">
        <v>24</v>
      </c>
      <c r="M31" s="225" t="s">
        <v>1453</v>
      </c>
      <c r="N31" s="226" t="s">
        <v>1459</v>
      </c>
      <c r="O31" s="147" t="s">
        <v>141</v>
      </c>
      <c r="P31" s="1"/>
      <c r="Q31" s="26">
        <v>24</v>
      </c>
      <c r="R31" s="26">
        <f t="shared" si="0"/>
        <v>0</v>
      </c>
      <c r="S31" s="2"/>
    </row>
    <row r="32" ht="108" spans="1:19">
      <c r="A32" s="85" t="s">
        <v>1460</v>
      </c>
      <c r="B32" s="218" t="s">
        <v>1461</v>
      </c>
      <c r="C32" s="218" t="s">
        <v>1462</v>
      </c>
      <c r="D32" s="45" t="s">
        <v>24</v>
      </c>
      <c r="E32" s="220" t="s">
        <v>1310</v>
      </c>
      <c r="F32" s="135" t="s">
        <v>1305</v>
      </c>
      <c r="G32" s="220" t="s">
        <v>1463</v>
      </c>
      <c r="H32" s="220" t="s">
        <v>511</v>
      </c>
      <c r="I32" s="222" t="s">
        <v>1464</v>
      </c>
      <c r="J32" s="227">
        <v>2024.08</v>
      </c>
      <c r="K32" s="227">
        <v>65</v>
      </c>
      <c r="L32" s="228">
        <v>24</v>
      </c>
      <c r="M32" s="225" t="s">
        <v>1453</v>
      </c>
      <c r="N32" s="226" t="s">
        <v>1465</v>
      </c>
      <c r="O32" s="147" t="s">
        <v>141</v>
      </c>
      <c r="P32" s="1"/>
      <c r="Q32" s="26">
        <v>24</v>
      </c>
      <c r="R32" s="26">
        <f t="shared" si="0"/>
        <v>0</v>
      </c>
      <c r="S32" s="2"/>
    </row>
    <row r="33" ht="36" spans="1:19">
      <c r="A33" s="85" t="s">
        <v>1466</v>
      </c>
      <c r="B33" s="218" t="s">
        <v>1467</v>
      </c>
      <c r="C33" s="218" t="s">
        <v>1467</v>
      </c>
      <c r="D33" s="45" t="s">
        <v>24</v>
      </c>
      <c r="E33" s="220" t="s">
        <v>1310</v>
      </c>
      <c r="F33" s="135" t="s">
        <v>1305</v>
      </c>
      <c r="G33" s="227" t="s">
        <v>1468</v>
      </c>
      <c r="H33" s="220" t="s">
        <v>1469</v>
      </c>
      <c r="I33" s="584" t="s">
        <v>1470</v>
      </c>
      <c r="J33" s="227">
        <v>2024.04</v>
      </c>
      <c r="K33" s="227">
        <v>53</v>
      </c>
      <c r="L33" s="228">
        <v>24</v>
      </c>
      <c r="M33" s="225" t="s">
        <v>1453</v>
      </c>
      <c r="N33" s="226" t="s">
        <v>42</v>
      </c>
      <c r="O33" s="142" t="s">
        <v>43</v>
      </c>
      <c r="P33" s="1"/>
      <c r="Q33" s="26">
        <v>24</v>
      </c>
      <c r="R33" s="26">
        <f t="shared" si="0"/>
        <v>0</v>
      </c>
      <c r="S33" s="2"/>
    </row>
    <row r="34" ht="180" spans="1:19">
      <c r="A34" s="85" t="s">
        <v>1471</v>
      </c>
      <c r="B34" s="218" t="s">
        <v>1472</v>
      </c>
      <c r="C34" s="218" t="s">
        <v>1473</v>
      </c>
      <c r="D34" s="45" t="s">
        <v>24</v>
      </c>
      <c r="E34" s="220" t="s">
        <v>1310</v>
      </c>
      <c r="F34" s="135" t="s">
        <v>1305</v>
      </c>
      <c r="G34" s="220" t="s">
        <v>1474</v>
      </c>
      <c r="H34" s="220" t="s">
        <v>1475</v>
      </c>
      <c r="I34" s="584" t="s">
        <v>1476</v>
      </c>
      <c r="J34" s="227">
        <v>2024.08</v>
      </c>
      <c r="K34" s="227">
        <v>49.8</v>
      </c>
      <c r="L34" s="228">
        <v>24</v>
      </c>
      <c r="M34" s="225" t="s">
        <v>1453</v>
      </c>
      <c r="N34" s="226" t="s">
        <v>1477</v>
      </c>
      <c r="O34" s="147" t="s">
        <v>141</v>
      </c>
      <c r="P34" s="199" t="s">
        <v>1478</v>
      </c>
      <c r="Q34" s="26">
        <v>24</v>
      </c>
      <c r="R34" s="26">
        <f t="shared" si="0"/>
        <v>0</v>
      </c>
      <c r="S34" s="2"/>
    </row>
    <row r="35" ht="84" spans="1:19">
      <c r="A35" s="85" t="s">
        <v>1479</v>
      </c>
      <c r="B35" s="218" t="s">
        <v>1480</v>
      </c>
      <c r="C35" s="218" t="s">
        <v>1481</v>
      </c>
      <c r="D35" s="45" t="s">
        <v>24</v>
      </c>
      <c r="E35" s="220" t="s">
        <v>1310</v>
      </c>
      <c r="F35" s="135" t="s">
        <v>1305</v>
      </c>
      <c r="G35" s="220" t="s">
        <v>1482</v>
      </c>
      <c r="H35" s="220" t="s">
        <v>1312</v>
      </c>
      <c r="I35" s="208" t="s">
        <v>1483</v>
      </c>
      <c r="J35" s="137" t="s">
        <v>1484</v>
      </c>
      <c r="K35" s="229">
        <v>88</v>
      </c>
      <c r="L35" s="227">
        <v>95</v>
      </c>
      <c r="M35" s="225" t="s">
        <v>1485</v>
      </c>
      <c r="N35" s="226" t="s">
        <v>1486</v>
      </c>
      <c r="O35" s="147" t="s">
        <v>141</v>
      </c>
      <c r="P35" s="1"/>
      <c r="Q35" s="26">
        <v>95</v>
      </c>
      <c r="R35" s="26">
        <f t="shared" si="0"/>
        <v>0</v>
      </c>
      <c r="S35" s="2"/>
    </row>
    <row r="36" ht="84" spans="1:19">
      <c r="A36" s="85" t="s">
        <v>1487</v>
      </c>
      <c r="B36" s="218" t="s">
        <v>1488</v>
      </c>
      <c r="C36" s="230" t="s">
        <v>1489</v>
      </c>
      <c r="D36" s="162" t="s">
        <v>24</v>
      </c>
      <c r="E36" s="220" t="s">
        <v>1310</v>
      </c>
      <c r="F36" s="135" t="s">
        <v>1305</v>
      </c>
      <c r="G36" s="220" t="s">
        <v>1490</v>
      </c>
      <c r="H36" s="220" t="s">
        <v>1312</v>
      </c>
      <c r="I36" s="208" t="s">
        <v>1491</v>
      </c>
      <c r="J36" s="137" t="s">
        <v>1492</v>
      </c>
      <c r="K36" s="229">
        <v>56</v>
      </c>
      <c r="L36" s="227">
        <v>95</v>
      </c>
      <c r="M36" s="225" t="s">
        <v>1485</v>
      </c>
      <c r="N36" s="231" t="s">
        <v>1493</v>
      </c>
      <c r="O36" s="147" t="s">
        <v>141</v>
      </c>
      <c r="P36" s="1"/>
      <c r="Q36" s="26">
        <v>95</v>
      </c>
      <c r="R36" s="26">
        <f t="shared" si="0"/>
        <v>0</v>
      </c>
      <c r="S36" s="2"/>
    </row>
    <row r="37" ht="120" spans="1:19">
      <c r="A37" s="85" t="s">
        <v>1494</v>
      </c>
      <c r="B37" s="218" t="s">
        <v>1495</v>
      </c>
      <c r="C37" s="230" t="s">
        <v>1496</v>
      </c>
      <c r="D37" s="45" t="s">
        <v>24</v>
      </c>
      <c r="E37" s="220" t="s">
        <v>1310</v>
      </c>
      <c r="F37" s="135" t="s">
        <v>1305</v>
      </c>
      <c r="G37" s="220" t="s">
        <v>1497</v>
      </c>
      <c r="H37" s="220" t="s">
        <v>1312</v>
      </c>
      <c r="I37" s="208" t="s">
        <v>1498</v>
      </c>
      <c r="J37" s="137" t="s">
        <v>1499</v>
      </c>
      <c r="K37" s="209">
        <v>55</v>
      </c>
      <c r="L37" s="227">
        <v>95</v>
      </c>
      <c r="M37" s="225" t="s">
        <v>1485</v>
      </c>
      <c r="N37" s="226" t="s">
        <v>1500</v>
      </c>
      <c r="O37" s="147" t="s">
        <v>141</v>
      </c>
      <c r="P37" s="1"/>
      <c r="Q37" s="26">
        <v>95</v>
      </c>
      <c r="R37" s="26">
        <f t="shared" si="0"/>
        <v>0</v>
      </c>
      <c r="S37" s="2"/>
    </row>
    <row r="38" ht="24" spans="1:19">
      <c r="A38" s="85" t="s">
        <v>1501</v>
      </c>
      <c r="B38" s="218" t="s">
        <v>1502</v>
      </c>
      <c r="C38" s="218" t="s">
        <v>1503</v>
      </c>
      <c r="D38" s="45" t="s">
        <v>24</v>
      </c>
      <c r="E38" s="220" t="s">
        <v>1310</v>
      </c>
      <c r="F38" s="135" t="s">
        <v>1305</v>
      </c>
      <c r="G38" s="220" t="s">
        <v>1504</v>
      </c>
      <c r="H38" s="220" t="s">
        <v>1312</v>
      </c>
      <c r="I38" s="208" t="s">
        <v>1505</v>
      </c>
      <c r="J38" s="137" t="s">
        <v>1506</v>
      </c>
      <c r="K38" s="229">
        <v>79</v>
      </c>
      <c r="L38" s="227">
        <v>95</v>
      </c>
      <c r="M38" s="225" t="s">
        <v>1485</v>
      </c>
      <c r="N38" s="226" t="s">
        <v>42</v>
      </c>
      <c r="O38" s="142" t="s">
        <v>43</v>
      </c>
      <c r="P38" s="1"/>
      <c r="Q38" s="26">
        <v>95</v>
      </c>
      <c r="R38" s="26">
        <f t="shared" si="0"/>
        <v>0</v>
      </c>
      <c r="S38" s="2"/>
    </row>
    <row r="39" ht="144" spans="1:19">
      <c r="A39" s="85" t="s">
        <v>1507</v>
      </c>
      <c r="B39" s="218" t="s">
        <v>1508</v>
      </c>
      <c r="C39" s="176" t="s">
        <v>1509</v>
      </c>
      <c r="D39" s="45" t="s">
        <v>24</v>
      </c>
      <c r="E39" s="220" t="s">
        <v>1310</v>
      </c>
      <c r="F39" s="135" t="s">
        <v>1305</v>
      </c>
      <c r="G39" s="162" t="s">
        <v>1510</v>
      </c>
      <c r="H39" s="134" t="s">
        <v>1312</v>
      </c>
      <c r="I39" s="208" t="s">
        <v>1511</v>
      </c>
      <c r="J39" s="137" t="s">
        <v>258</v>
      </c>
      <c r="K39" s="229">
        <v>45</v>
      </c>
      <c r="L39" s="227">
        <v>208</v>
      </c>
      <c r="M39" s="225" t="s">
        <v>1512</v>
      </c>
      <c r="N39" s="226" t="s">
        <v>1513</v>
      </c>
      <c r="O39" s="147" t="s">
        <v>141</v>
      </c>
      <c r="P39" s="1"/>
      <c r="Q39" s="26">
        <v>208</v>
      </c>
      <c r="R39" s="26">
        <f t="shared" si="0"/>
        <v>0</v>
      </c>
      <c r="S39" s="2"/>
    </row>
    <row r="40" ht="36" spans="1:19">
      <c r="A40" s="85" t="s">
        <v>1514</v>
      </c>
      <c r="B40" s="218" t="s">
        <v>1515</v>
      </c>
      <c r="C40" s="176" t="s">
        <v>1516</v>
      </c>
      <c r="D40" s="45" t="s">
        <v>24</v>
      </c>
      <c r="E40" s="220" t="s">
        <v>1310</v>
      </c>
      <c r="F40" s="135" t="s">
        <v>1305</v>
      </c>
      <c r="G40" s="162" t="s">
        <v>1517</v>
      </c>
      <c r="H40" s="134" t="s">
        <v>1312</v>
      </c>
      <c r="I40" s="208" t="s">
        <v>1518</v>
      </c>
      <c r="J40" s="137" t="s">
        <v>258</v>
      </c>
      <c r="K40" s="229">
        <v>65</v>
      </c>
      <c r="L40" s="232">
        <v>208</v>
      </c>
      <c r="M40" s="225" t="s">
        <v>1512</v>
      </c>
      <c r="N40" s="226" t="s">
        <v>42</v>
      </c>
      <c r="O40" s="142" t="s">
        <v>43</v>
      </c>
      <c r="P40" s="1"/>
      <c r="Q40" s="26">
        <v>208</v>
      </c>
      <c r="R40" s="26">
        <f t="shared" si="0"/>
        <v>0</v>
      </c>
      <c r="S40" s="2"/>
    </row>
    <row r="41" ht="276" spans="1:19">
      <c r="A41" s="85" t="s">
        <v>1519</v>
      </c>
      <c r="B41" s="218" t="s">
        <v>1520</v>
      </c>
      <c r="C41" s="176" t="s">
        <v>1521</v>
      </c>
      <c r="D41" s="45" t="s">
        <v>24</v>
      </c>
      <c r="E41" s="220" t="s">
        <v>1310</v>
      </c>
      <c r="F41" s="135" t="s">
        <v>1305</v>
      </c>
      <c r="G41" s="162" t="s">
        <v>1522</v>
      </c>
      <c r="H41" s="134" t="s">
        <v>1312</v>
      </c>
      <c r="I41" s="208" t="s">
        <v>1523</v>
      </c>
      <c r="J41" s="137" t="s">
        <v>1524</v>
      </c>
      <c r="K41" s="229">
        <v>65</v>
      </c>
      <c r="L41" s="227">
        <v>208</v>
      </c>
      <c r="M41" s="225" t="s">
        <v>1512</v>
      </c>
      <c r="N41" s="233" t="s">
        <v>1525</v>
      </c>
      <c r="O41" s="147" t="s">
        <v>141</v>
      </c>
      <c r="P41" s="1"/>
      <c r="Q41" s="26">
        <v>208</v>
      </c>
      <c r="R41" s="26">
        <f t="shared" si="0"/>
        <v>0</v>
      </c>
      <c r="S41" s="2"/>
    </row>
    <row r="42" ht="60" spans="1:19">
      <c r="A42" s="85" t="s">
        <v>1526</v>
      </c>
      <c r="B42" s="218" t="s">
        <v>1527</v>
      </c>
      <c r="C42" s="176" t="s">
        <v>1528</v>
      </c>
      <c r="D42" s="45" t="s">
        <v>24</v>
      </c>
      <c r="E42" s="220" t="s">
        <v>1310</v>
      </c>
      <c r="F42" s="135" t="s">
        <v>1305</v>
      </c>
      <c r="G42" s="162" t="s">
        <v>1529</v>
      </c>
      <c r="H42" s="134" t="s">
        <v>1312</v>
      </c>
      <c r="I42" s="208" t="s">
        <v>1530</v>
      </c>
      <c r="J42" s="137" t="s">
        <v>1531</v>
      </c>
      <c r="K42" s="229">
        <v>70</v>
      </c>
      <c r="L42" s="227">
        <v>208</v>
      </c>
      <c r="M42" s="225" t="s">
        <v>1512</v>
      </c>
      <c r="N42" s="226" t="s">
        <v>1532</v>
      </c>
      <c r="O42" s="147" t="s">
        <v>141</v>
      </c>
      <c r="P42" s="1"/>
      <c r="Q42" s="26">
        <v>208</v>
      </c>
      <c r="R42" s="26">
        <f t="shared" si="0"/>
        <v>0</v>
      </c>
      <c r="S42" s="2"/>
    </row>
    <row r="43" ht="192" spans="1:19">
      <c r="A43" s="85" t="s">
        <v>1533</v>
      </c>
      <c r="B43" s="218" t="s">
        <v>1534</v>
      </c>
      <c r="C43" s="176" t="s">
        <v>1535</v>
      </c>
      <c r="D43" s="45" t="s">
        <v>24</v>
      </c>
      <c r="E43" s="220" t="s">
        <v>1310</v>
      </c>
      <c r="F43" s="135" t="s">
        <v>1305</v>
      </c>
      <c r="G43" s="162" t="s">
        <v>1536</v>
      </c>
      <c r="H43" s="134" t="s">
        <v>1312</v>
      </c>
      <c r="I43" s="208" t="s">
        <v>1537</v>
      </c>
      <c r="J43" s="137" t="s">
        <v>1484</v>
      </c>
      <c r="K43" s="229">
        <v>35</v>
      </c>
      <c r="L43" s="227">
        <v>208</v>
      </c>
      <c r="M43" s="225" t="s">
        <v>1512</v>
      </c>
      <c r="N43" s="233" t="s">
        <v>1538</v>
      </c>
      <c r="O43" s="147" t="s">
        <v>141</v>
      </c>
      <c r="P43" s="1"/>
      <c r="Q43" s="26">
        <v>208</v>
      </c>
      <c r="R43" s="26">
        <f t="shared" si="0"/>
        <v>0</v>
      </c>
      <c r="S43" s="2"/>
    </row>
    <row r="44" ht="48" spans="1:19">
      <c r="A44" s="234" t="s">
        <v>1539</v>
      </c>
      <c r="B44" s="235" t="s">
        <v>227</v>
      </c>
      <c r="C44" s="235" t="s">
        <v>227</v>
      </c>
      <c r="D44" s="236" t="s">
        <v>24</v>
      </c>
      <c r="E44" s="237" t="s">
        <v>1304</v>
      </c>
      <c r="F44" s="238" t="s">
        <v>1540</v>
      </c>
      <c r="G44" s="239"/>
      <c r="H44" s="240"/>
      <c r="I44" s="241"/>
      <c r="J44" s="242"/>
      <c r="K44" s="243"/>
      <c r="L44" s="244">
        <v>17</v>
      </c>
      <c r="M44" s="245" t="s">
        <v>1541</v>
      </c>
      <c r="N44" s="246"/>
      <c r="O44" s="247"/>
      <c r="P44" s="247"/>
      <c r="Q44" s="248"/>
      <c r="R44" s="26">
        <f t="shared" si="0"/>
        <v>17</v>
      </c>
      <c r="S44" s="247"/>
    </row>
    <row r="45" ht="22.5" spans="1:19">
      <c r="A45" s="234" t="s">
        <v>1542</v>
      </c>
      <c r="B45" s="249" t="s">
        <v>1331</v>
      </c>
      <c r="C45" s="249" t="s">
        <v>1332</v>
      </c>
      <c r="D45" s="236" t="s">
        <v>24</v>
      </c>
      <c r="E45" s="236" t="s">
        <v>1310</v>
      </c>
      <c r="F45" s="238" t="s">
        <v>26</v>
      </c>
      <c r="G45" s="236" t="s">
        <v>1333</v>
      </c>
      <c r="H45" s="250" t="s">
        <v>1312</v>
      </c>
      <c r="I45" s="251" t="s">
        <v>1334</v>
      </c>
      <c r="J45" s="242" t="s">
        <v>1335</v>
      </c>
      <c r="K45" s="252">
        <v>40</v>
      </c>
      <c r="L45" s="251">
        <v>17</v>
      </c>
      <c r="M45" s="234" t="s">
        <v>1541</v>
      </c>
      <c r="N45" s="249" t="s">
        <v>1337</v>
      </c>
      <c r="O45" s="247"/>
      <c r="P45" s="247"/>
      <c r="Q45" s="248"/>
      <c r="R45" s="26">
        <f t="shared" si="0"/>
        <v>17</v>
      </c>
      <c r="S45" s="247"/>
    </row>
    <row r="46" ht="72" spans="1:19">
      <c r="A46" s="234" t="s">
        <v>1543</v>
      </c>
      <c r="B46" s="249" t="s">
        <v>1339</v>
      </c>
      <c r="C46" s="253" t="s">
        <v>1339</v>
      </c>
      <c r="D46" s="254" t="s">
        <v>24</v>
      </c>
      <c r="E46" s="254" t="s">
        <v>1310</v>
      </c>
      <c r="F46" s="238" t="s">
        <v>26</v>
      </c>
      <c r="G46" s="254" t="s">
        <v>1340</v>
      </c>
      <c r="H46" s="255" t="s">
        <v>660</v>
      </c>
      <c r="I46" s="585" t="s">
        <v>1341</v>
      </c>
      <c r="J46" s="240">
        <v>2024.08</v>
      </c>
      <c r="K46" s="257">
        <v>69.8</v>
      </c>
      <c r="L46" s="251">
        <v>17</v>
      </c>
      <c r="M46" s="234" t="s">
        <v>1541</v>
      </c>
      <c r="N46" s="237" t="s">
        <v>1544</v>
      </c>
      <c r="O46" s="247"/>
      <c r="P46" s="247"/>
      <c r="Q46" s="248"/>
      <c r="R46" s="26">
        <f t="shared" si="0"/>
        <v>17</v>
      </c>
      <c r="S46" s="247"/>
    </row>
    <row r="47" ht="22.5" spans="1:19">
      <c r="A47" s="234" t="s">
        <v>1545</v>
      </c>
      <c r="B47" s="249" t="s">
        <v>1345</v>
      </c>
      <c r="C47" s="249" t="s">
        <v>1345</v>
      </c>
      <c r="D47" s="236" t="s">
        <v>24</v>
      </c>
      <c r="E47" s="236" t="s">
        <v>1310</v>
      </c>
      <c r="F47" s="238" t="s">
        <v>26</v>
      </c>
      <c r="G47" s="236" t="s">
        <v>1346</v>
      </c>
      <c r="H47" s="250" t="s">
        <v>1312</v>
      </c>
      <c r="I47" s="251" t="s">
        <v>1347</v>
      </c>
      <c r="J47" s="246">
        <v>2022.04</v>
      </c>
      <c r="K47" s="252">
        <v>82</v>
      </c>
      <c r="L47" s="251">
        <v>17</v>
      </c>
      <c r="M47" s="234" t="s">
        <v>1541</v>
      </c>
      <c r="N47" s="249" t="s">
        <v>1274</v>
      </c>
      <c r="O47" s="247"/>
      <c r="P47" s="247"/>
      <c r="Q47" s="248"/>
      <c r="R47" s="26">
        <f t="shared" si="0"/>
        <v>17</v>
      </c>
      <c r="S47" s="247"/>
    </row>
    <row r="48" ht="22.5" spans="1:19">
      <c r="A48" s="234" t="s">
        <v>1546</v>
      </c>
      <c r="B48" s="258" t="s">
        <v>1349</v>
      </c>
      <c r="C48" s="258" t="s">
        <v>1349</v>
      </c>
      <c r="D48" s="259" t="s">
        <v>24</v>
      </c>
      <c r="E48" s="259" t="s">
        <v>1310</v>
      </c>
      <c r="F48" s="238" t="s">
        <v>26</v>
      </c>
      <c r="G48" s="259" t="s">
        <v>1350</v>
      </c>
      <c r="H48" s="260" t="s">
        <v>1351</v>
      </c>
      <c r="I48" s="586" t="s">
        <v>1352</v>
      </c>
      <c r="J48" s="262">
        <v>2023.07</v>
      </c>
      <c r="K48" s="263">
        <v>46</v>
      </c>
      <c r="L48" s="251">
        <v>17</v>
      </c>
      <c r="M48" s="234" t="s">
        <v>1541</v>
      </c>
      <c r="N48" s="258" t="s">
        <v>1274</v>
      </c>
      <c r="O48" s="247"/>
      <c r="P48" s="247"/>
      <c r="Q48" s="248"/>
      <c r="R48" s="26">
        <f t="shared" si="0"/>
        <v>17</v>
      </c>
      <c r="S48" s="247"/>
    </row>
    <row r="49" ht="73.5" spans="1:19">
      <c r="A49" s="234" t="s">
        <v>1547</v>
      </c>
      <c r="B49" s="264" t="s">
        <v>1548</v>
      </c>
      <c r="C49" s="264" t="s">
        <v>1548</v>
      </c>
      <c r="D49" s="234" t="s">
        <v>531</v>
      </c>
      <c r="E49" s="265" t="s">
        <v>1310</v>
      </c>
      <c r="F49" s="238" t="s">
        <v>26</v>
      </c>
      <c r="G49" s="234" t="s">
        <v>1549</v>
      </c>
      <c r="H49" s="234" t="s">
        <v>1550</v>
      </c>
      <c r="I49" s="587" t="s">
        <v>1551</v>
      </c>
      <c r="J49" s="266">
        <v>2024.03</v>
      </c>
      <c r="K49" s="266">
        <v>17.4</v>
      </c>
      <c r="L49" s="266">
        <v>17</v>
      </c>
      <c r="M49" s="234" t="s">
        <v>1541</v>
      </c>
      <c r="N49" s="267" t="s">
        <v>1552</v>
      </c>
      <c r="O49" s="247"/>
      <c r="P49" s="247"/>
      <c r="Q49" s="248"/>
      <c r="R49" s="26">
        <f t="shared" si="0"/>
        <v>17</v>
      </c>
      <c r="S49" s="247"/>
    </row>
    <row r="50" ht="14.25" spans="1:19">
      <c r="A50" s="234" t="s">
        <v>1553</v>
      </c>
      <c r="B50" s="264" t="s">
        <v>1554</v>
      </c>
      <c r="C50" s="264" t="s">
        <v>1555</v>
      </c>
      <c r="D50" s="234" t="s">
        <v>531</v>
      </c>
      <c r="E50" s="265" t="s">
        <v>1310</v>
      </c>
      <c r="F50" s="238" t="s">
        <v>26</v>
      </c>
      <c r="G50" s="234" t="s">
        <v>1556</v>
      </c>
      <c r="H50" s="234" t="s">
        <v>1557</v>
      </c>
      <c r="I50" s="587" t="s">
        <v>1558</v>
      </c>
      <c r="J50" s="266">
        <v>2024.06</v>
      </c>
      <c r="K50" s="266">
        <v>38.4</v>
      </c>
      <c r="L50" s="266">
        <v>17</v>
      </c>
      <c r="M50" s="234" t="s">
        <v>1541</v>
      </c>
      <c r="N50" s="234" t="s">
        <v>420</v>
      </c>
      <c r="O50" s="247"/>
      <c r="P50" s="247"/>
      <c r="Q50" s="248"/>
      <c r="R50" s="26">
        <f t="shared" si="0"/>
        <v>17</v>
      </c>
      <c r="S50" s="247"/>
    </row>
    <row r="51" spans="1:19">
      <c r="A51" s="85"/>
      <c r="B51" s="218"/>
      <c r="C51" s="176"/>
      <c r="D51" s="45"/>
      <c r="E51" s="220"/>
      <c r="F51" s="135"/>
      <c r="G51" s="162"/>
      <c r="H51" s="134"/>
      <c r="I51" s="208"/>
      <c r="J51" s="137"/>
      <c r="K51" s="229"/>
      <c r="L51" s="227"/>
      <c r="M51" s="44"/>
      <c r="N51" s="233"/>
      <c r="O51" s="268"/>
      <c r="P51" s="1"/>
      <c r="Q51" s="26"/>
      <c r="R51" s="26"/>
      <c r="S51" s="2"/>
    </row>
    <row r="52" ht="36" spans="1:19">
      <c r="A52" s="85" t="s">
        <v>1559</v>
      </c>
      <c r="B52" s="176" t="s">
        <v>1560</v>
      </c>
      <c r="C52" s="176" t="s">
        <v>1561</v>
      </c>
      <c r="D52" s="45" t="s">
        <v>24</v>
      </c>
      <c r="E52" s="134" t="s">
        <v>1310</v>
      </c>
      <c r="F52" s="269" t="s">
        <v>795</v>
      </c>
      <c r="G52" s="134" t="s">
        <v>1562</v>
      </c>
      <c r="H52" s="134" t="s">
        <v>1312</v>
      </c>
      <c r="I52" s="135" t="s">
        <v>1563</v>
      </c>
      <c r="J52" s="135">
        <v>2024.04</v>
      </c>
      <c r="K52" s="139">
        <v>42</v>
      </c>
      <c r="L52" s="135">
        <v>850</v>
      </c>
      <c r="M52" s="140" t="s">
        <v>1564</v>
      </c>
      <c r="N52" s="177" t="s">
        <v>420</v>
      </c>
      <c r="O52" s="142" t="s">
        <v>43</v>
      </c>
      <c r="P52" s="1"/>
      <c r="Q52" s="26"/>
      <c r="R52" s="26"/>
      <c r="S52" s="2"/>
    </row>
    <row r="53" ht="36" spans="1:19">
      <c r="A53" s="85" t="s">
        <v>1565</v>
      </c>
      <c r="B53" s="206" t="s">
        <v>1566</v>
      </c>
      <c r="C53" s="206" t="s">
        <v>1567</v>
      </c>
      <c r="D53" s="45" t="s">
        <v>24</v>
      </c>
      <c r="E53" s="162" t="s">
        <v>1310</v>
      </c>
      <c r="F53" s="270" t="s">
        <v>795</v>
      </c>
      <c r="G53" s="162" t="s">
        <v>1568</v>
      </c>
      <c r="H53" s="134" t="s">
        <v>1351</v>
      </c>
      <c r="I53" s="41" t="s">
        <v>1569</v>
      </c>
      <c r="J53" s="207">
        <v>2023.07</v>
      </c>
      <c r="K53" s="42">
        <v>59</v>
      </c>
      <c r="L53" s="135">
        <v>850</v>
      </c>
      <c r="M53" s="140" t="s">
        <v>1564</v>
      </c>
      <c r="N53" s="271" t="s">
        <v>420</v>
      </c>
      <c r="O53" s="142" t="s">
        <v>43</v>
      </c>
      <c r="P53" s="1"/>
      <c r="Q53" s="26"/>
      <c r="R53" s="26"/>
      <c r="S53" s="2"/>
    </row>
    <row r="54" ht="24" spans="1:19">
      <c r="A54" s="85" t="s">
        <v>1570</v>
      </c>
      <c r="B54" s="206" t="s">
        <v>1571</v>
      </c>
      <c r="C54" s="206" t="s">
        <v>1572</v>
      </c>
      <c r="D54" s="45" t="s">
        <v>24</v>
      </c>
      <c r="E54" s="162" t="s">
        <v>1310</v>
      </c>
      <c r="F54" s="162" t="s">
        <v>795</v>
      </c>
      <c r="G54" s="162" t="s">
        <v>1573</v>
      </c>
      <c r="H54" s="134" t="s">
        <v>1312</v>
      </c>
      <c r="I54" s="580" t="s">
        <v>1574</v>
      </c>
      <c r="J54" s="207">
        <v>2024.03</v>
      </c>
      <c r="K54" s="42">
        <v>54</v>
      </c>
      <c r="L54" s="135">
        <v>460</v>
      </c>
      <c r="M54" s="167" t="s">
        <v>1314</v>
      </c>
      <c r="N54" s="271" t="s">
        <v>420</v>
      </c>
      <c r="O54" s="142" t="s">
        <v>43</v>
      </c>
      <c r="P54" s="1"/>
      <c r="Q54" s="26"/>
      <c r="R54" s="26"/>
      <c r="S54" s="2"/>
    </row>
    <row r="55" ht="36" spans="1:19">
      <c r="A55" s="85" t="s">
        <v>1575</v>
      </c>
      <c r="B55" s="176" t="s">
        <v>1576</v>
      </c>
      <c r="C55" s="176" t="s">
        <v>1577</v>
      </c>
      <c r="D55" s="45" t="s">
        <v>24</v>
      </c>
      <c r="E55" s="134" t="s">
        <v>1310</v>
      </c>
      <c r="F55" s="134" t="s">
        <v>795</v>
      </c>
      <c r="G55" s="134" t="s">
        <v>1578</v>
      </c>
      <c r="H55" s="134" t="s">
        <v>1312</v>
      </c>
      <c r="I55" s="588" t="s">
        <v>1579</v>
      </c>
      <c r="J55" s="135" t="s">
        <v>1580</v>
      </c>
      <c r="K55" s="75">
        <v>32</v>
      </c>
      <c r="L55" s="135">
        <v>460</v>
      </c>
      <c r="M55" s="140" t="s">
        <v>1314</v>
      </c>
      <c r="N55" s="177" t="s">
        <v>420</v>
      </c>
      <c r="O55" s="142" t="s">
        <v>43</v>
      </c>
      <c r="P55" s="1"/>
      <c r="Q55" s="26"/>
      <c r="R55" s="26"/>
      <c r="S55" s="2"/>
    </row>
    <row r="56" ht="24" spans="1:19">
      <c r="A56" s="85" t="s">
        <v>1581</v>
      </c>
      <c r="B56" s="206" t="s">
        <v>1582</v>
      </c>
      <c r="C56" s="206" t="s">
        <v>1582</v>
      </c>
      <c r="D56" s="45" t="s">
        <v>24</v>
      </c>
      <c r="E56" s="162" t="s">
        <v>1310</v>
      </c>
      <c r="F56" s="162" t="s">
        <v>795</v>
      </c>
      <c r="G56" s="220" t="s">
        <v>1583</v>
      </c>
      <c r="H56" s="220" t="s">
        <v>1351</v>
      </c>
      <c r="I56" s="589" t="s">
        <v>1584</v>
      </c>
      <c r="J56" s="227">
        <v>2023.06</v>
      </c>
      <c r="K56" s="156">
        <v>46</v>
      </c>
      <c r="L56" s="228">
        <v>130</v>
      </c>
      <c r="M56" s="272" t="s">
        <v>1336</v>
      </c>
      <c r="N56" s="233" t="s">
        <v>1274</v>
      </c>
      <c r="O56" s="142" t="s">
        <v>43</v>
      </c>
      <c r="P56" s="1"/>
      <c r="Q56" s="26"/>
      <c r="R56" s="26"/>
      <c r="S56" s="2"/>
    </row>
    <row r="57" ht="36" spans="1:19">
      <c r="A57" s="85" t="s">
        <v>1585</v>
      </c>
      <c r="B57" s="206" t="s">
        <v>1586</v>
      </c>
      <c r="C57" s="34" t="s">
        <v>1587</v>
      </c>
      <c r="D57" s="45" t="s">
        <v>24</v>
      </c>
      <c r="E57" s="134" t="s">
        <v>1373</v>
      </c>
      <c r="F57" s="162" t="s">
        <v>795</v>
      </c>
      <c r="G57" s="26" t="s">
        <v>1588</v>
      </c>
      <c r="H57" s="16" t="s">
        <v>1382</v>
      </c>
      <c r="I57" s="86" t="s">
        <v>1589</v>
      </c>
      <c r="J57" s="273">
        <v>2021.1</v>
      </c>
      <c r="K57" s="42">
        <v>39</v>
      </c>
      <c r="L57" s="135">
        <v>100</v>
      </c>
      <c r="M57" s="140" t="s">
        <v>1377</v>
      </c>
      <c r="N57" s="210" t="s">
        <v>420</v>
      </c>
      <c r="O57" s="142" t="s">
        <v>43</v>
      </c>
      <c r="P57" s="1"/>
      <c r="Q57" s="26"/>
      <c r="R57" s="26"/>
      <c r="S57" s="2"/>
    </row>
    <row r="58" ht="36" spans="1:19">
      <c r="A58" s="85" t="s">
        <v>1590</v>
      </c>
      <c r="B58" s="176" t="s">
        <v>1591</v>
      </c>
      <c r="C58" s="34" t="s">
        <v>1591</v>
      </c>
      <c r="D58" s="45" t="s">
        <v>24</v>
      </c>
      <c r="E58" s="134" t="s">
        <v>1373</v>
      </c>
      <c r="F58" s="162" t="s">
        <v>795</v>
      </c>
      <c r="G58" s="16" t="s">
        <v>1592</v>
      </c>
      <c r="H58" s="74" t="s">
        <v>1382</v>
      </c>
      <c r="I58" s="86" t="s">
        <v>1593</v>
      </c>
      <c r="J58" s="274">
        <v>2024.02</v>
      </c>
      <c r="K58" s="75">
        <v>49</v>
      </c>
      <c r="L58" s="207">
        <v>100</v>
      </c>
      <c r="M58" s="140" t="s">
        <v>1377</v>
      </c>
      <c r="N58" s="210" t="s">
        <v>1594</v>
      </c>
      <c r="O58" s="142" t="s">
        <v>43</v>
      </c>
      <c r="P58" s="1"/>
      <c r="Q58" s="26"/>
      <c r="R58" s="26"/>
      <c r="S58" s="2"/>
    </row>
    <row r="59" ht="36" spans="1:19">
      <c r="A59" s="85" t="s">
        <v>1595</v>
      </c>
      <c r="B59" s="206" t="s">
        <v>1596</v>
      </c>
      <c r="C59" s="17" t="s">
        <v>1597</v>
      </c>
      <c r="D59" s="45" t="s">
        <v>24</v>
      </c>
      <c r="E59" s="134" t="s">
        <v>1395</v>
      </c>
      <c r="F59" s="162" t="s">
        <v>795</v>
      </c>
      <c r="G59" s="16" t="s">
        <v>1598</v>
      </c>
      <c r="H59" s="16" t="s">
        <v>229</v>
      </c>
      <c r="I59" s="86" t="s">
        <v>1599</v>
      </c>
      <c r="J59" s="74">
        <v>2021.11</v>
      </c>
      <c r="K59" s="75">
        <v>60</v>
      </c>
      <c r="L59" s="135">
        <v>40</v>
      </c>
      <c r="M59" s="140" t="s">
        <v>1422</v>
      </c>
      <c r="N59" s="210" t="s">
        <v>420</v>
      </c>
      <c r="O59" s="142" t="s">
        <v>43</v>
      </c>
      <c r="P59" s="1"/>
      <c r="Q59" s="26"/>
      <c r="R59" s="26"/>
      <c r="S59" s="2"/>
    </row>
    <row r="60" ht="384" spans="1:19">
      <c r="A60" s="85" t="s">
        <v>1600</v>
      </c>
      <c r="B60" s="275" t="s">
        <v>1601</v>
      </c>
      <c r="C60" s="276" t="s">
        <v>1602</v>
      </c>
      <c r="D60" s="277" t="s">
        <v>531</v>
      </c>
      <c r="E60" s="277" t="s">
        <v>1310</v>
      </c>
      <c r="F60" s="278" t="s">
        <v>1603</v>
      </c>
      <c r="G60" s="275" t="s">
        <v>1604</v>
      </c>
      <c r="H60" s="275" t="s">
        <v>1382</v>
      </c>
      <c r="I60" s="590" t="s">
        <v>1605</v>
      </c>
      <c r="J60" s="280">
        <v>2020.01</v>
      </c>
      <c r="K60" s="280">
        <v>68</v>
      </c>
      <c r="L60" s="281">
        <v>45</v>
      </c>
      <c r="M60" s="282" t="s">
        <v>1453</v>
      </c>
      <c r="N60" s="283" t="s">
        <v>1606</v>
      </c>
      <c r="O60" s="147" t="s">
        <v>141</v>
      </c>
      <c r="P60" s="284" t="s">
        <v>1607</v>
      </c>
      <c r="Q60" s="285"/>
      <c r="R60" s="285"/>
      <c r="S60" s="286"/>
    </row>
    <row r="61" ht="372" spans="1:19">
      <c r="A61" s="85" t="s">
        <v>1608</v>
      </c>
      <c r="B61" s="275" t="s">
        <v>1609</v>
      </c>
      <c r="C61" s="276" t="s">
        <v>1610</v>
      </c>
      <c r="D61" s="277" t="s">
        <v>531</v>
      </c>
      <c r="E61" s="277" t="s">
        <v>1310</v>
      </c>
      <c r="F61" s="278" t="s">
        <v>1603</v>
      </c>
      <c r="G61" s="275" t="s">
        <v>1611</v>
      </c>
      <c r="H61" s="275" t="s">
        <v>660</v>
      </c>
      <c r="I61" s="591" t="s">
        <v>1612</v>
      </c>
      <c r="J61" s="280">
        <v>2024.09</v>
      </c>
      <c r="K61" s="280">
        <v>48</v>
      </c>
      <c r="L61" s="288">
        <v>45</v>
      </c>
      <c r="M61" s="289" t="s">
        <v>1453</v>
      </c>
      <c r="N61" s="290" t="s">
        <v>1613</v>
      </c>
      <c r="O61" s="147" t="s">
        <v>141</v>
      </c>
      <c r="P61" s="284" t="s">
        <v>1607</v>
      </c>
      <c r="Q61" s="285"/>
      <c r="R61" s="285"/>
      <c r="S61" s="286"/>
    </row>
    <row r="62" ht="24" spans="1:19">
      <c r="A62" s="85" t="s">
        <v>1614</v>
      </c>
      <c r="B62" s="291" t="s">
        <v>1615</v>
      </c>
      <c r="C62" s="292" t="s">
        <v>1615</v>
      </c>
      <c r="D62" s="291" t="s">
        <v>531</v>
      </c>
      <c r="E62" s="291" t="s">
        <v>1310</v>
      </c>
      <c r="F62" s="293" t="s">
        <v>1603</v>
      </c>
      <c r="G62" s="294" t="s">
        <v>1616</v>
      </c>
      <c r="H62" s="294" t="s">
        <v>511</v>
      </c>
      <c r="I62" s="592" t="s">
        <v>1617</v>
      </c>
      <c r="J62" s="296">
        <v>2019.04</v>
      </c>
      <c r="K62" s="296">
        <v>56</v>
      </c>
      <c r="L62" s="297">
        <v>45</v>
      </c>
      <c r="M62" s="298" t="s">
        <v>1453</v>
      </c>
      <c r="N62" s="299" t="s">
        <v>42</v>
      </c>
      <c r="O62" s="142" t="s">
        <v>43</v>
      </c>
      <c r="P62" s="284" t="s">
        <v>1607</v>
      </c>
      <c r="Q62" s="285"/>
      <c r="R62" s="285"/>
      <c r="S62" s="286"/>
    </row>
    <row r="63" ht="84" spans="1:19">
      <c r="A63" s="85" t="s">
        <v>1618</v>
      </c>
      <c r="B63" s="300" t="s">
        <v>1619</v>
      </c>
      <c r="C63" s="300" t="s">
        <v>1620</v>
      </c>
      <c r="D63" s="45" t="s">
        <v>24</v>
      </c>
      <c r="E63" s="220" t="s">
        <v>1310</v>
      </c>
      <c r="F63" s="162" t="s">
        <v>795</v>
      </c>
      <c r="G63" s="301" t="s">
        <v>1621</v>
      </c>
      <c r="H63" s="220" t="s">
        <v>1312</v>
      </c>
      <c r="I63" s="221" t="s">
        <v>1622</v>
      </c>
      <c r="J63" s="302" t="s">
        <v>312</v>
      </c>
      <c r="K63" s="227">
        <v>32</v>
      </c>
      <c r="L63" s="303">
        <v>125</v>
      </c>
      <c r="M63" s="304" t="s">
        <v>1512</v>
      </c>
      <c r="N63" s="226" t="s">
        <v>1623</v>
      </c>
      <c r="O63" s="147" t="s">
        <v>141</v>
      </c>
      <c r="P63" s="1"/>
      <c r="Q63" s="26"/>
      <c r="R63" s="26"/>
      <c r="S63" s="2"/>
    </row>
  </sheetData>
  <dataValidations count="1">
    <dataValidation type="list" allowBlank="1" showInputMessage="1" showErrorMessage="1" sqref="D6 H57:H59">
      <formula1>"中职,高职专科,高职本科"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"/>
  <sheetViews>
    <sheetView tabSelected="1" workbookViewId="0">
      <selection activeCell="A1" sqref="$A1:$XFD1048576"/>
    </sheetView>
  </sheetViews>
  <sheetFormatPr defaultColWidth="9" defaultRowHeight="12"/>
  <cols>
    <col min="1" max="1" width="6" style="10" customWidth="1"/>
    <col min="2" max="2" width="9" style="4" customWidth="1"/>
    <col min="3" max="3" width="29.1083333333333" style="11" customWidth="1"/>
    <col min="4" max="4" width="9" style="4"/>
    <col min="5" max="5" width="14.3333333333333" style="12" customWidth="1"/>
    <col min="6" max="6" width="15.225" style="12" customWidth="1"/>
    <col min="7" max="7" width="8.10833333333333" style="4" customWidth="1"/>
    <col min="8" max="8" width="18.775" style="4" customWidth="1"/>
    <col min="9" max="9" width="15.5583333333333" style="4" customWidth="1"/>
    <col min="10" max="10" width="12.8916666666667" style="12" customWidth="1"/>
    <col min="11" max="11" width="5.775" style="13" customWidth="1"/>
    <col min="12" max="12" width="9" style="12"/>
    <col min="13" max="13" width="16.225" style="12" customWidth="1"/>
    <col min="14" max="14" width="9" style="4" hidden="1" customWidth="1"/>
    <col min="15" max="15" width="7.55833333333333" style="14" customWidth="1"/>
    <col min="16" max="16" width="10.775" style="4" customWidth="1"/>
    <col min="17" max="17" width="19.225" style="4" customWidth="1"/>
    <col min="18" max="18" width="16.8916666666667" style="4" customWidth="1"/>
    <col min="19" max="16384" width="9" style="4"/>
  </cols>
  <sheetData>
    <row r="1" s="1" customFormat="1" ht="28" customHeight="1" spans="1:20">
      <c r="A1" s="15" t="s">
        <v>1</v>
      </c>
      <c r="B1" s="16" t="s">
        <v>2</v>
      </c>
      <c r="C1" s="17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18" t="s">
        <v>9</v>
      </c>
      <c r="J1" s="19" t="s">
        <v>10</v>
      </c>
      <c r="K1" s="19" t="s">
        <v>232</v>
      </c>
      <c r="L1" s="19" t="s">
        <v>12</v>
      </c>
      <c r="M1" s="16" t="s">
        <v>13</v>
      </c>
      <c r="N1" s="20" t="s">
        <v>14</v>
      </c>
      <c r="O1" s="21" t="s">
        <v>15</v>
      </c>
      <c r="P1" s="22" t="s">
        <v>1624</v>
      </c>
    </row>
    <row r="2" s="2" customFormat="1" ht="18" customHeight="1" spans="1:20">
      <c r="A2" s="23" t="s">
        <v>44</v>
      </c>
      <c r="B2" s="16" t="s">
        <v>817</v>
      </c>
      <c r="C2" s="24" t="s">
        <v>817</v>
      </c>
      <c r="D2" s="16" t="s">
        <v>24</v>
      </c>
      <c r="E2" s="16"/>
      <c r="F2" s="16" t="s">
        <v>795</v>
      </c>
      <c r="G2" s="16"/>
      <c r="H2" s="16"/>
      <c r="I2" s="18"/>
      <c r="J2" s="19"/>
      <c r="K2" s="19"/>
      <c r="L2" s="19">
        <v>831</v>
      </c>
      <c r="M2" s="16" t="s">
        <v>1625</v>
      </c>
      <c r="N2" s="16" t="s">
        <v>230</v>
      </c>
      <c r="O2" s="25" t="s">
        <v>1626</v>
      </c>
      <c r="P2" s="26">
        <v>850</v>
      </c>
    </row>
    <row r="3" s="2" customFormat="1" ht="18" customHeight="1" spans="1:20">
      <c r="A3" s="23" t="s">
        <v>1627</v>
      </c>
      <c r="B3" s="16" t="s">
        <v>817</v>
      </c>
      <c r="C3" s="24" t="s">
        <v>817</v>
      </c>
      <c r="D3" s="16" t="s">
        <v>24</v>
      </c>
      <c r="E3" s="16"/>
      <c r="F3" s="16" t="s">
        <v>795</v>
      </c>
      <c r="G3" s="16"/>
      <c r="H3" s="16"/>
      <c r="I3" s="18"/>
      <c r="J3" s="19"/>
      <c r="K3" s="19"/>
      <c r="L3" s="19">
        <v>603</v>
      </c>
      <c r="M3" s="16" t="s">
        <v>1625</v>
      </c>
      <c r="N3" s="16" t="s">
        <v>230</v>
      </c>
      <c r="O3" s="25" t="s">
        <v>1626</v>
      </c>
      <c r="P3" s="26">
        <v>620</v>
      </c>
    </row>
    <row r="4" s="2" customFormat="1" ht="18" customHeight="1" spans="1:20">
      <c r="A4" s="15"/>
      <c r="B4" s="16"/>
      <c r="C4" s="17"/>
      <c r="D4" s="16"/>
      <c r="E4" s="16"/>
      <c r="F4" s="16"/>
      <c r="G4" s="16"/>
      <c r="H4" s="16"/>
      <c r="I4" s="18"/>
      <c r="J4" s="19"/>
      <c r="K4" s="19"/>
      <c r="L4" s="19"/>
      <c r="M4" s="16"/>
      <c r="N4" s="16"/>
      <c r="O4" s="25"/>
      <c r="P4" s="27"/>
    </row>
    <row r="5" s="2" customFormat="1" ht="18" customHeight="1" spans="1:20">
      <c r="A5" s="28" t="s">
        <v>1628</v>
      </c>
      <c r="B5" s="29" t="s">
        <v>817</v>
      </c>
      <c r="C5" s="30" t="s">
        <v>817</v>
      </c>
      <c r="D5" s="31" t="s">
        <v>24</v>
      </c>
      <c r="E5" s="31"/>
      <c r="F5" s="31">
        <v>2025</v>
      </c>
      <c r="G5" s="31"/>
      <c r="H5" s="31"/>
      <c r="I5" s="31"/>
      <c r="J5" s="31"/>
      <c r="K5" s="32"/>
      <c r="L5" s="31">
        <v>976</v>
      </c>
      <c r="M5" s="31" t="s">
        <v>1629</v>
      </c>
      <c r="N5" s="16"/>
      <c r="O5" s="33" t="s">
        <v>1262</v>
      </c>
      <c r="P5" s="27">
        <v>2300</v>
      </c>
      <c r="Q5" s="2" t="s">
        <v>1630</v>
      </c>
    </row>
    <row r="6" s="2" customFormat="1" ht="18" customHeight="1" spans="1:20">
      <c r="A6" s="15" t="s">
        <v>1631</v>
      </c>
      <c r="B6" s="34" t="s">
        <v>817</v>
      </c>
      <c r="C6" s="35" t="s">
        <v>817</v>
      </c>
      <c r="D6" s="34"/>
      <c r="E6" s="26"/>
      <c r="F6" s="26"/>
      <c r="G6" s="34"/>
      <c r="H6" s="34"/>
      <c r="I6" s="34"/>
      <c r="J6" s="36"/>
      <c r="K6" s="37"/>
      <c r="L6" s="26">
        <v>803</v>
      </c>
      <c r="M6" s="16" t="s">
        <v>1629</v>
      </c>
      <c r="N6" s="34"/>
      <c r="O6" s="33"/>
      <c r="P6" s="38"/>
    </row>
    <row r="7" s="2" customFormat="1" ht="18" customHeight="1" spans="1:20">
      <c r="A7" s="39" t="s">
        <v>1632</v>
      </c>
      <c r="B7" s="34" t="s">
        <v>817</v>
      </c>
      <c r="C7" s="35" t="s">
        <v>817</v>
      </c>
      <c r="D7" s="26" t="s">
        <v>24</v>
      </c>
      <c r="E7" s="40" t="s">
        <v>1304</v>
      </c>
      <c r="F7" s="16" t="s">
        <v>795</v>
      </c>
      <c r="G7" s="26"/>
      <c r="H7" s="16"/>
      <c r="I7" s="41"/>
      <c r="J7" s="41"/>
      <c r="K7" s="42"/>
      <c r="L7" s="43">
        <v>963</v>
      </c>
      <c r="M7" s="44" t="s">
        <v>667</v>
      </c>
      <c r="N7" s="34"/>
      <c r="O7" s="33"/>
      <c r="P7" s="45"/>
      <c r="Q7" s="4" t="s">
        <v>1633</v>
      </c>
    </row>
    <row r="8" s="3" customFormat="1" ht="18" customHeight="1" spans="1:20">
      <c r="A8" s="46"/>
      <c r="B8" s="6"/>
      <c r="C8" s="6"/>
      <c r="D8" s="47"/>
      <c r="E8" s="48"/>
      <c r="F8" s="49"/>
      <c r="G8" s="47"/>
      <c r="H8" s="49"/>
      <c r="I8" s="50"/>
      <c r="J8" s="50"/>
      <c r="K8" s="51"/>
      <c r="L8" s="52"/>
      <c r="M8" s="53"/>
      <c r="N8" s="6"/>
      <c r="O8" s="54"/>
    </row>
    <row r="9" s="2" customFormat="1" ht="18" customHeight="1" spans="1:20">
      <c r="A9" s="23" t="s">
        <v>33</v>
      </c>
      <c r="B9" s="16" t="s">
        <v>830</v>
      </c>
      <c r="C9" s="24" t="s">
        <v>831</v>
      </c>
      <c r="D9" s="16" t="s">
        <v>24</v>
      </c>
      <c r="E9" s="16"/>
      <c r="F9" s="16" t="s">
        <v>795</v>
      </c>
      <c r="G9" s="55" t="s">
        <v>832</v>
      </c>
      <c r="H9" s="16" t="s">
        <v>489</v>
      </c>
      <c r="I9" s="18" t="s">
        <v>833</v>
      </c>
      <c r="J9" s="18" t="s">
        <v>834</v>
      </c>
      <c r="K9" s="19"/>
      <c r="L9" s="19">
        <v>831</v>
      </c>
      <c r="M9" s="16" t="s">
        <v>1625</v>
      </c>
      <c r="N9" s="16" t="s">
        <v>230</v>
      </c>
      <c r="O9" s="56" t="s">
        <v>1626</v>
      </c>
      <c r="P9" s="27">
        <v>4400</v>
      </c>
    </row>
    <row r="10" s="2" customFormat="1" ht="18" customHeight="1" spans="1:20">
      <c r="A10" s="28" t="s">
        <v>1634</v>
      </c>
      <c r="B10" s="29" t="s">
        <v>830</v>
      </c>
      <c r="C10" s="24" t="s">
        <v>831</v>
      </c>
      <c r="D10" s="31" t="s">
        <v>24</v>
      </c>
      <c r="E10" s="31"/>
      <c r="F10" s="31">
        <v>2025</v>
      </c>
      <c r="G10" s="31"/>
      <c r="H10" s="31"/>
      <c r="I10" s="31"/>
      <c r="J10" s="31"/>
      <c r="K10" s="32"/>
      <c r="L10" s="31">
        <v>973</v>
      </c>
      <c r="M10" s="31" t="s">
        <v>1629</v>
      </c>
      <c r="N10" s="16"/>
      <c r="O10" s="57"/>
      <c r="P10" s="38"/>
    </row>
    <row r="11" s="2" customFormat="1" ht="18" customHeight="1" spans="1:20">
      <c r="A11" s="15" t="s">
        <v>1635</v>
      </c>
      <c r="B11" s="34" t="s">
        <v>830</v>
      </c>
      <c r="C11" s="24" t="s">
        <v>831</v>
      </c>
      <c r="D11" s="34"/>
      <c r="E11" s="26"/>
      <c r="F11" s="26"/>
      <c r="G11" s="34"/>
      <c r="H11" s="34"/>
      <c r="I11" s="34"/>
      <c r="J11" s="36"/>
      <c r="K11" s="37"/>
      <c r="L11" s="26">
        <v>803</v>
      </c>
      <c r="M11" s="16" t="s">
        <v>1629</v>
      </c>
      <c r="N11" s="34"/>
      <c r="O11" s="57"/>
      <c r="P11" s="38"/>
    </row>
    <row r="12" s="4" customFormat="1" ht="18" customHeight="1" spans="1:20">
      <c r="A12" s="39" t="s">
        <v>1636</v>
      </c>
      <c r="B12" s="17" t="s">
        <v>830</v>
      </c>
      <c r="C12" s="24" t="s">
        <v>831</v>
      </c>
      <c r="D12" s="26" t="s">
        <v>24</v>
      </c>
      <c r="E12" s="40" t="s">
        <v>1304</v>
      </c>
      <c r="F12" s="16" t="s">
        <v>795</v>
      </c>
      <c r="G12" s="26"/>
      <c r="H12" s="16"/>
      <c r="I12" s="41"/>
      <c r="J12" s="41"/>
      <c r="K12" s="42"/>
      <c r="L12" s="43">
        <v>963</v>
      </c>
      <c r="M12" s="44" t="s">
        <v>667</v>
      </c>
      <c r="N12" s="34"/>
      <c r="O12" s="57"/>
      <c r="P12" s="38"/>
    </row>
    <row r="13" s="2" customFormat="1" ht="18" customHeight="1" spans="1:20">
      <c r="A13" s="58" t="s">
        <v>1637</v>
      </c>
      <c r="B13" s="55" t="s">
        <v>1638</v>
      </c>
      <c r="C13" s="24" t="s">
        <v>831</v>
      </c>
      <c r="D13" s="55" t="s">
        <v>1149</v>
      </c>
      <c r="E13" s="16" t="s">
        <v>1242</v>
      </c>
      <c r="F13" s="16" t="s">
        <v>1639</v>
      </c>
      <c r="G13" s="55" t="s">
        <v>832</v>
      </c>
      <c r="H13" s="16" t="s">
        <v>489</v>
      </c>
      <c r="I13" s="593" t="s">
        <v>833</v>
      </c>
      <c r="J13" s="16"/>
      <c r="K13" s="59">
        <v>43</v>
      </c>
      <c r="L13" s="16">
        <v>123</v>
      </c>
      <c r="M13" s="16" t="s">
        <v>1640</v>
      </c>
      <c r="N13" s="55" t="s">
        <v>43</v>
      </c>
      <c r="O13" s="57"/>
      <c r="P13" s="38"/>
    </row>
    <row r="14" s="1" customFormat="1" ht="20" customHeight="1" spans="1:20">
      <c r="A14" s="23" t="s">
        <v>1627</v>
      </c>
      <c r="B14" s="60" t="s">
        <v>1641</v>
      </c>
      <c r="C14" s="24" t="s">
        <v>831</v>
      </c>
      <c r="D14" s="60" t="s">
        <v>24</v>
      </c>
      <c r="E14" s="60" t="s">
        <v>487</v>
      </c>
      <c r="F14" s="61" t="s">
        <v>795</v>
      </c>
      <c r="G14" s="60"/>
      <c r="H14" s="62"/>
      <c r="I14" s="60"/>
      <c r="J14" s="60"/>
      <c r="K14" s="60"/>
      <c r="L14" s="60">
        <v>603</v>
      </c>
      <c r="M14" s="26" t="s">
        <v>667</v>
      </c>
      <c r="N14" s="16"/>
      <c r="O14" s="63"/>
      <c r="P14" s="45"/>
    </row>
    <row r="15" s="4" customFormat="1" ht="18" customHeight="1" spans="1:20">
      <c r="A15" s="64"/>
      <c r="B15" s="65"/>
      <c r="C15" s="66"/>
      <c r="D15" s="65"/>
      <c r="E15" s="67"/>
      <c r="F15" s="67"/>
      <c r="G15" s="65"/>
      <c r="H15" s="65"/>
      <c r="I15" s="65"/>
      <c r="J15" s="67"/>
      <c r="K15" s="68"/>
      <c r="L15" s="67"/>
      <c r="M15" s="67"/>
      <c r="N15" s="65"/>
      <c r="O15" s="69"/>
      <c r="Q15" s="5"/>
      <c r="R15" s="70" t="s">
        <v>1642</v>
      </c>
      <c r="S15" s="71">
        <v>230</v>
      </c>
      <c r="T15" s="72">
        <v>192</v>
      </c>
    </row>
    <row r="16" s="5" customFormat="1" ht="18" customHeight="1" spans="1:20">
      <c r="A16" s="64"/>
      <c r="B16" s="65"/>
      <c r="C16" s="66"/>
      <c r="D16" s="65"/>
      <c r="E16" s="67"/>
      <c r="F16" s="67"/>
      <c r="G16" s="65"/>
      <c r="H16" s="65"/>
      <c r="I16" s="65"/>
      <c r="J16" s="67"/>
      <c r="K16" s="68"/>
      <c r="L16" s="67"/>
      <c r="M16" s="67"/>
      <c r="N16" s="65"/>
      <c r="O16" s="69"/>
      <c r="R16" s="70" t="s">
        <v>30</v>
      </c>
      <c r="S16" s="71">
        <v>213</v>
      </c>
      <c r="T16" s="72">
        <v>193</v>
      </c>
    </row>
    <row r="17" s="2" customFormat="1" ht="18" customHeight="1" spans="1:20">
      <c r="A17" s="15" t="s">
        <v>51</v>
      </c>
      <c r="B17" s="16" t="s">
        <v>829</v>
      </c>
      <c r="C17" s="24" t="s">
        <v>829</v>
      </c>
      <c r="D17" s="16" t="s">
        <v>24</v>
      </c>
      <c r="E17" s="16"/>
      <c r="F17" s="16" t="s">
        <v>795</v>
      </c>
      <c r="G17" s="16"/>
      <c r="H17" s="16"/>
      <c r="I17" s="18"/>
      <c r="J17" s="19"/>
      <c r="K17" s="19"/>
      <c r="L17" s="19">
        <v>1000</v>
      </c>
      <c r="M17" s="16" t="s">
        <v>1625</v>
      </c>
      <c r="N17" s="16" t="s">
        <v>230</v>
      </c>
      <c r="O17" s="56" t="s">
        <v>1626</v>
      </c>
      <c r="P17" s="26">
        <v>4400</v>
      </c>
      <c r="R17" s="71" t="s">
        <v>74</v>
      </c>
      <c r="S17" s="71"/>
      <c r="T17" s="72"/>
    </row>
    <row r="18" s="2" customFormat="1" ht="18" customHeight="1" spans="1:20">
      <c r="A18" s="28" t="s">
        <v>1643</v>
      </c>
      <c r="B18" s="29" t="s">
        <v>829</v>
      </c>
      <c r="C18" s="30" t="s">
        <v>829</v>
      </c>
      <c r="D18" s="31" t="s">
        <v>24</v>
      </c>
      <c r="E18" s="31"/>
      <c r="F18" s="31">
        <v>2025</v>
      </c>
      <c r="G18" s="31"/>
      <c r="H18" s="31"/>
      <c r="I18" s="31"/>
      <c r="J18" s="31"/>
      <c r="K18" s="32"/>
      <c r="L18" s="31">
        <v>1150</v>
      </c>
      <c r="M18" s="31" t="s">
        <v>1629</v>
      </c>
      <c r="N18" s="16"/>
      <c r="O18" s="57"/>
      <c r="P18" s="26"/>
      <c r="R18" s="70" t="s">
        <v>184</v>
      </c>
      <c r="S18" s="71">
        <v>99</v>
      </c>
      <c r="T18" s="72">
        <v>92</v>
      </c>
    </row>
    <row r="19" s="2" customFormat="1" ht="18" customHeight="1" spans="1:20">
      <c r="A19" s="15" t="s">
        <v>1644</v>
      </c>
      <c r="B19" s="60" t="s">
        <v>829</v>
      </c>
      <c r="C19" s="73" t="s">
        <v>829</v>
      </c>
      <c r="D19" s="60" t="s">
        <v>24</v>
      </c>
      <c r="E19" s="60" t="s">
        <v>487</v>
      </c>
      <c r="F19" s="60" t="s">
        <v>795</v>
      </c>
      <c r="G19" s="60"/>
      <c r="H19" s="60"/>
      <c r="I19" s="60"/>
      <c r="J19" s="60"/>
      <c r="K19" s="19"/>
      <c r="L19" s="60">
        <v>700</v>
      </c>
      <c r="M19" s="26" t="s">
        <v>667</v>
      </c>
      <c r="N19" s="16"/>
      <c r="O19" s="57"/>
      <c r="P19" s="26"/>
      <c r="R19" s="70" t="s">
        <v>139</v>
      </c>
      <c r="S19" s="71">
        <v>95</v>
      </c>
      <c r="T19" s="72">
        <v>80</v>
      </c>
    </row>
    <row r="20" s="2" customFormat="1" ht="18" customHeight="1" spans="1:20">
      <c r="A20" s="15" t="s">
        <v>1645</v>
      </c>
      <c r="B20" s="34" t="s">
        <v>829</v>
      </c>
      <c r="C20" s="35" t="s">
        <v>829</v>
      </c>
      <c r="D20" s="34"/>
      <c r="E20" s="26"/>
      <c r="F20" s="26"/>
      <c r="G20" s="34"/>
      <c r="H20" s="34"/>
      <c r="I20" s="34"/>
      <c r="J20" s="36"/>
      <c r="K20" s="37"/>
      <c r="L20" s="26">
        <v>950</v>
      </c>
      <c r="M20" s="16" t="s">
        <v>1629</v>
      </c>
      <c r="N20" s="34"/>
      <c r="O20" s="57"/>
      <c r="P20" s="26"/>
      <c r="R20" s="71" t="s">
        <v>95</v>
      </c>
      <c r="S20" s="71"/>
      <c r="T20" s="72"/>
    </row>
    <row r="21" s="2" customFormat="1" ht="18" customHeight="1" spans="1:20">
      <c r="A21" s="39" t="s">
        <v>1646</v>
      </c>
      <c r="B21" s="17" t="s">
        <v>829</v>
      </c>
      <c r="C21" s="24" t="s">
        <v>829</v>
      </c>
      <c r="D21" s="26" t="s">
        <v>24</v>
      </c>
      <c r="E21" s="40" t="s">
        <v>1304</v>
      </c>
      <c r="F21" s="16" t="s">
        <v>795</v>
      </c>
      <c r="G21" s="16"/>
      <c r="H21" s="16"/>
      <c r="I21" s="74"/>
      <c r="J21" s="74"/>
      <c r="K21" s="75"/>
      <c r="L21" s="43">
        <v>1100</v>
      </c>
      <c r="M21" s="44" t="s">
        <v>667</v>
      </c>
      <c r="N21" s="17"/>
      <c r="O21" s="57"/>
      <c r="P21" s="26"/>
      <c r="R21" s="70" t="s">
        <v>1647</v>
      </c>
      <c r="S21" s="71">
        <v>71</v>
      </c>
      <c r="T21" s="72">
        <v>52</v>
      </c>
    </row>
    <row r="22" s="2" customFormat="1" ht="18" customHeight="1" spans="1:20">
      <c r="A22" s="58" t="s">
        <v>1648</v>
      </c>
      <c r="B22" s="55" t="s">
        <v>1649</v>
      </c>
      <c r="C22" s="73" t="s">
        <v>829</v>
      </c>
      <c r="D22" s="55" t="s">
        <v>1149</v>
      </c>
      <c r="E22" s="16" t="s">
        <v>1242</v>
      </c>
      <c r="F22" s="16" t="s">
        <v>1639</v>
      </c>
      <c r="G22" s="55" t="s">
        <v>1650</v>
      </c>
      <c r="H22" s="55" t="s">
        <v>1651</v>
      </c>
      <c r="I22" s="76" t="s">
        <v>1652</v>
      </c>
      <c r="J22" s="77">
        <v>44197</v>
      </c>
      <c r="K22" s="59">
        <v>50</v>
      </c>
      <c r="L22" s="16">
        <v>140</v>
      </c>
      <c r="M22" s="16" t="s">
        <v>1640</v>
      </c>
      <c r="N22" s="55" t="s">
        <v>43</v>
      </c>
      <c r="O22" s="63"/>
      <c r="P22" s="26"/>
      <c r="R22" s="70" t="s">
        <v>88</v>
      </c>
      <c r="S22" s="71">
        <v>55</v>
      </c>
      <c r="T22" s="72">
        <v>41</v>
      </c>
    </row>
    <row r="23" s="3" customFormat="1" ht="18" customHeight="1" spans="1:20">
      <c r="A23" s="78"/>
      <c r="B23" s="79"/>
      <c r="C23" s="80"/>
      <c r="D23" s="79"/>
      <c r="E23" s="49"/>
      <c r="F23" s="49"/>
      <c r="G23" s="79"/>
      <c r="H23" s="79"/>
      <c r="I23" s="81"/>
      <c r="J23" s="82"/>
      <c r="K23" s="83"/>
      <c r="L23" s="49"/>
      <c r="M23" s="49"/>
      <c r="N23" s="79"/>
      <c r="O23" s="54"/>
      <c r="R23" s="71" t="s">
        <v>170</v>
      </c>
      <c r="S23" s="71"/>
      <c r="T23" s="72"/>
    </row>
    <row r="24" s="2" customFormat="1" ht="18" customHeight="1" spans="1:20">
      <c r="A24" s="15" t="s">
        <v>1653</v>
      </c>
      <c r="B24" s="34" t="s">
        <v>1654</v>
      </c>
      <c r="C24" s="35" t="s">
        <v>1253</v>
      </c>
      <c r="D24" s="34"/>
      <c r="E24" s="26"/>
      <c r="F24" s="26"/>
      <c r="G24" s="34"/>
      <c r="H24" s="34"/>
      <c r="I24" s="34"/>
      <c r="J24" s="36"/>
      <c r="K24" s="37"/>
      <c r="L24" s="26">
        <v>803</v>
      </c>
      <c r="M24" s="16" t="s">
        <v>1629</v>
      </c>
      <c r="N24" s="34"/>
      <c r="O24" s="56" t="s">
        <v>1626</v>
      </c>
      <c r="P24" s="26">
        <v>2700</v>
      </c>
      <c r="S24" s="2">
        <f>SUM(S15:S23)</f>
        <v>763</v>
      </c>
      <c r="T24" s="2">
        <f>SUM(T15:T23)</f>
        <v>650</v>
      </c>
    </row>
    <row r="25" s="2" customFormat="1" ht="18" customHeight="1" spans="1:20">
      <c r="A25" s="15" t="s">
        <v>63</v>
      </c>
      <c r="B25" s="16" t="s">
        <v>1655</v>
      </c>
      <c r="C25" s="24" t="s">
        <v>1655</v>
      </c>
      <c r="D25" s="16" t="s">
        <v>24</v>
      </c>
      <c r="E25" s="16"/>
      <c r="F25" s="16" t="s">
        <v>795</v>
      </c>
      <c r="G25" s="16"/>
      <c r="H25" s="16"/>
      <c r="I25" s="18"/>
      <c r="J25" s="19"/>
      <c r="K25" s="19"/>
      <c r="L25" s="19">
        <v>650</v>
      </c>
      <c r="M25" s="16" t="s">
        <v>1656</v>
      </c>
      <c r="N25" s="16" t="s">
        <v>230</v>
      </c>
      <c r="O25" s="57"/>
      <c r="P25" s="26"/>
    </row>
    <row r="26" s="2" customFormat="1" ht="18" customHeight="1" spans="1:20">
      <c r="A26" s="58" t="s">
        <v>1657</v>
      </c>
      <c r="B26" s="17" t="s">
        <v>1658</v>
      </c>
      <c r="C26" s="24" t="s">
        <v>1254</v>
      </c>
      <c r="D26" s="55" t="s">
        <v>1149</v>
      </c>
      <c r="E26" s="16" t="s">
        <v>1659</v>
      </c>
      <c r="F26" s="16" t="s">
        <v>1639</v>
      </c>
      <c r="G26" s="55" t="s">
        <v>1660</v>
      </c>
      <c r="H26" s="55" t="s">
        <v>289</v>
      </c>
      <c r="I26" s="55" t="s">
        <v>1661</v>
      </c>
      <c r="J26" s="77">
        <v>44593</v>
      </c>
      <c r="K26" s="59">
        <v>44.8</v>
      </c>
      <c r="L26" s="84">
        <v>123</v>
      </c>
      <c r="M26" s="16" t="s">
        <v>1640</v>
      </c>
      <c r="N26" s="55" t="s">
        <v>43</v>
      </c>
      <c r="O26" s="57"/>
      <c r="P26" s="26"/>
      <c r="R26" s="71" t="s">
        <v>1377</v>
      </c>
      <c r="S26" s="71">
        <v>84</v>
      </c>
    </row>
    <row r="27" s="4" customFormat="1" ht="18" customHeight="1" spans="1:20">
      <c r="A27" s="28" t="s">
        <v>1662</v>
      </c>
      <c r="B27" s="29" t="s">
        <v>1253</v>
      </c>
      <c r="C27" s="30" t="s">
        <v>1253</v>
      </c>
      <c r="D27" s="31" t="s">
        <v>24</v>
      </c>
      <c r="E27" s="31"/>
      <c r="F27" s="31">
        <v>2025</v>
      </c>
      <c r="G27" s="31"/>
      <c r="H27" s="31"/>
      <c r="I27" s="31"/>
      <c r="J27" s="31"/>
      <c r="K27" s="32"/>
      <c r="L27" s="31">
        <v>973</v>
      </c>
      <c r="M27" s="31" t="s">
        <v>1629</v>
      </c>
      <c r="N27" s="16"/>
      <c r="O27" s="57"/>
      <c r="P27" s="26"/>
      <c r="R27" s="71"/>
      <c r="S27" s="71"/>
    </row>
    <row r="28" s="4" customFormat="1" ht="18" customHeight="1" spans="1:20">
      <c r="A28" s="85" t="s">
        <v>1663</v>
      </c>
      <c r="B28" s="34" t="s">
        <v>1253</v>
      </c>
      <c r="C28" s="35" t="s">
        <v>1253</v>
      </c>
      <c r="D28" s="16" t="s">
        <v>531</v>
      </c>
      <c r="E28" s="16" t="s">
        <v>1304</v>
      </c>
      <c r="F28" s="16" t="s">
        <v>795</v>
      </c>
      <c r="G28" s="16"/>
      <c r="H28" s="16"/>
      <c r="I28" s="86"/>
      <c r="J28" s="74"/>
      <c r="K28" s="75"/>
      <c r="L28" s="74">
        <v>112</v>
      </c>
      <c r="M28" s="16" t="s">
        <v>1664</v>
      </c>
      <c r="N28" s="16"/>
      <c r="O28" s="63"/>
      <c r="P28" s="26"/>
      <c r="R28" s="71" t="s">
        <v>1422</v>
      </c>
      <c r="S28" s="71">
        <v>28</v>
      </c>
    </row>
    <row r="29" s="3" customFormat="1" ht="18" customHeight="1" spans="1:20">
      <c r="A29" s="46"/>
      <c r="B29" s="6"/>
      <c r="C29" s="6"/>
      <c r="D29" s="49"/>
      <c r="E29" s="49"/>
      <c r="F29" s="49"/>
      <c r="G29" s="49"/>
      <c r="H29" s="49"/>
      <c r="I29" s="87"/>
      <c r="J29" s="52"/>
      <c r="K29" s="88"/>
      <c r="L29" s="52"/>
      <c r="M29" s="49"/>
      <c r="N29" s="49"/>
      <c r="O29" s="54"/>
    </row>
    <row r="30" s="4" customFormat="1" ht="18" customHeight="1" spans="1:20">
      <c r="A30" s="58" t="s">
        <v>1665</v>
      </c>
      <c r="B30" s="55" t="s">
        <v>1260</v>
      </c>
      <c r="C30" s="24" t="s">
        <v>1260</v>
      </c>
      <c r="D30" s="55" t="s">
        <v>1149</v>
      </c>
      <c r="E30" s="16" t="s">
        <v>1242</v>
      </c>
      <c r="F30" s="16" t="s">
        <v>1639</v>
      </c>
      <c r="G30" s="55" t="s">
        <v>1256</v>
      </c>
      <c r="H30" s="55"/>
      <c r="I30" s="55"/>
      <c r="J30" s="16"/>
      <c r="K30" s="59"/>
      <c r="L30" s="84">
        <v>123</v>
      </c>
      <c r="M30" s="16" t="s">
        <v>1640</v>
      </c>
      <c r="N30" s="89"/>
      <c r="O30" s="33" t="s">
        <v>1262</v>
      </c>
      <c r="P30" s="26">
        <v>800</v>
      </c>
    </row>
    <row r="31" s="5" customFormat="1" ht="16" customHeight="1" spans="1:20">
      <c r="A31" s="15" t="s">
        <v>1666</v>
      </c>
      <c r="B31" s="17" t="s">
        <v>820</v>
      </c>
      <c r="C31" s="24" t="s">
        <v>820</v>
      </c>
      <c r="D31" s="26" t="s">
        <v>24</v>
      </c>
      <c r="E31" s="40" t="s">
        <v>1304</v>
      </c>
      <c r="F31" s="16" t="s">
        <v>795</v>
      </c>
      <c r="G31" s="16"/>
      <c r="H31" s="16"/>
      <c r="I31" s="74"/>
      <c r="J31" s="74"/>
      <c r="K31" s="75"/>
      <c r="L31" s="43">
        <v>603</v>
      </c>
      <c r="M31" s="44" t="s">
        <v>667</v>
      </c>
      <c r="N31" s="66"/>
      <c r="O31" s="33"/>
      <c r="P31" s="26"/>
      <c r="Q31" s="4" t="s">
        <v>1667</v>
      </c>
    </row>
    <row r="32" s="5" customFormat="1" ht="20" customHeight="1" spans="1:20">
      <c r="A32" s="15"/>
      <c r="B32" s="17"/>
      <c r="C32" s="17"/>
      <c r="D32" s="26"/>
      <c r="E32" s="40"/>
      <c r="F32" s="16"/>
      <c r="G32" s="16"/>
      <c r="H32" s="16"/>
      <c r="I32" s="74"/>
      <c r="J32" s="74"/>
      <c r="K32" s="75"/>
      <c r="L32" s="74"/>
      <c r="M32" s="44"/>
      <c r="N32" s="66"/>
      <c r="O32" s="90"/>
    </row>
    <row r="33" s="4" customFormat="1" ht="18" customHeight="1" spans="1:16">
      <c r="A33" s="28" t="s">
        <v>1668</v>
      </c>
      <c r="B33" s="29" t="s">
        <v>820</v>
      </c>
      <c r="C33" s="30" t="s">
        <v>820</v>
      </c>
      <c r="D33" s="31" t="s">
        <v>24</v>
      </c>
      <c r="E33" s="31"/>
      <c r="F33" s="31">
        <v>2025</v>
      </c>
      <c r="G33" s="31"/>
      <c r="H33" s="31"/>
      <c r="I33" s="31"/>
      <c r="J33" s="31"/>
      <c r="K33" s="32"/>
      <c r="L33" s="31">
        <v>973</v>
      </c>
      <c r="M33" s="31" t="s">
        <v>1629</v>
      </c>
      <c r="N33" s="20"/>
      <c r="O33" s="91" t="s">
        <v>1669</v>
      </c>
      <c r="P33" s="27">
        <v>3500</v>
      </c>
    </row>
    <row r="34" s="4" customFormat="1" ht="18" customHeight="1" spans="1:16">
      <c r="A34" s="15" t="s">
        <v>1670</v>
      </c>
      <c r="B34" s="34" t="s">
        <v>820</v>
      </c>
      <c r="C34" s="35" t="s">
        <v>820</v>
      </c>
      <c r="D34" s="17"/>
      <c r="E34" s="26"/>
      <c r="F34" s="26"/>
      <c r="G34" s="34"/>
      <c r="H34" s="34"/>
      <c r="I34" s="34"/>
      <c r="J34" s="36"/>
      <c r="K34" s="37"/>
      <c r="L34" s="26">
        <v>803</v>
      </c>
      <c r="M34" s="16" t="s">
        <v>1629</v>
      </c>
      <c r="N34" s="92"/>
      <c r="O34" s="93"/>
      <c r="P34" s="38"/>
    </row>
    <row r="35" s="4" customFormat="1" ht="18" customHeight="1" spans="1:16">
      <c r="A35" s="39" t="s">
        <v>1671</v>
      </c>
      <c r="B35" s="17" t="s">
        <v>820</v>
      </c>
      <c r="C35" s="24" t="s">
        <v>820</v>
      </c>
      <c r="D35" s="26" t="s">
        <v>24</v>
      </c>
      <c r="E35" s="40" t="s">
        <v>1304</v>
      </c>
      <c r="F35" s="16" t="s">
        <v>795</v>
      </c>
      <c r="G35" s="16"/>
      <c r="H35" s="16"/>
      <c r="I35" s="74"/>
      <c r="J35" s="74"/>
      <c r="K35" s="75"/>
      <c r="L35" s="43">
        <v>963</v>
      </c>
      <c r="M35" s="44" t="s">
        <v>667</v>
      </c>
      <c r="N35" s="92"/>
      <c r="O35" s="93"/>
      <c r="P35" s="38"/>
    </row>
    <row r="36" s="4" customFormat="1" ht="18" customHeight="1" spans="1:16">
      <c r="A36" s="15" t="s">
        <v>58</v>
      </c>
      <c r="B36" s="16" t="s">
        <v>1260</v>
      </c>
      <c r="C36" s="24" t="s">
        <v>1260</v>
      </c>
      <c r="D36" s="16" t="s">
        <v>24</v>
      </c>
      <c r="E36" s="16"/>
      <c r="F36" s="16" t="s">
        <v>795</v>
      </c>
      <c r="G36" s="16"/>
      <c r="H36" s="16"/>
      <c r="I36" s="18"/>
      <c r="J36" s="19"/>
      <c r="K36" s="19"/>
      <c r="L36" s="19">
        <v>831</v>
      </c>
      <c r="M36" s="16" t="s">
        <v>1625</v>
      </c>
      <c r="O36" s="94"/>
      <c r="P36" s="45"/>
    </row>
    <row r="37" s="5" customFormat="1" spans="1:16">
      <c r="E37" s="95"/>
      <c r="F37" s="95"/>
      <c r="J37" s="95"/>
      <c r="L37" s="95">
        <v>3840</v>
      </c>
      <c r="O37" s="14"/>
    </row>
    <row r="38" s="5" customFormat="1" spans="1:16">
      <c r="E38" s="95"/>
      <c r="F38" s="95"/>
      <c r="J38" s="95"/>
      <c r="L38" s="95"/>
    </row>
    <row r="39" s="6" customFormat="1" ht="17" customHeight="1" spans="1:16">
      <c r="A39" s="78"/>
      <c r="B39" s="79"/>
      <c r="C39" s="96"/>
      <c r="D39" s="79"/>
      <c r="E39" s="49"/>
      <c r="F39" s="49"/>
      <c r="G39" s="79"/>
      <c r="H39" s="79"/>
      <c r="I39" s="81"/>
      <c r="J39" s="82"/>
      <c r="K39" s="83"/>
      <c r="L39" s="49"/>
      <c r="M39" s="49"/>
      <c r="N39" s="79"/>
      <c r="O39" s="5"/>
    </row>
    <row r="40" s="7" customFormat="1" ht="17" customHeight="1" spans="1:16">
      <c r="A40" s="15" t="s">
        <v>226</v>
      </c>
      <c r="B40" s="16" t="s">
        <v>821</v>
      </c>
      <c r="C40" s="24" t="s">
        <v>821</v>
      </c>
      <c r="D40" s="16" t="s">
        <v>24</v>
      </c>
      <c r="E40" s="16"/>
      <c r="F40" s="16" t="s">
        <v>795</v>
      </c>
      <c r="G40" s="16"/>
      <c r="H40" s="16"/>
      <c r="I40" s="18"/>
      <c r="J40" s="19"/>
      <c r="K40" s="19"/>
      <c r="L40" s="19">
        <v>831</v>
      </c>
      <c r="M40" s="16" t="s">
        <v>1625</v>
      </c>
      <c r="N40" s="20" t="s">
        <v>230</v>
      </c>
      <c r="O40" s="97" t="s">
        <v>1306</v>
      </c>
      <c r="P40" s="26">
        <v>4400</v>
      </c>
    </row>
    <row r="41" s="7" customFormat="1" ht="17" customHeight="1" spans="1:16">
      <c r="A41" s="28" t="s">
        <v>1672</v>
      </c>
      <c r="B41" s="29" t="s">
        <v>821</v>
      </c>
      <c r="C41" s="30" t="s">
        <v>821</v>
      </c>
      <c r="D41" s="31" t="s">
        <v>24</v>
      </c>
      <c r="E41" s="31"/>
      <c r="F41" s="31">
        <v>2025</v>
      </c>
      <c r="G41" s="31"/>
      <c r="H41" s="31"/>
      <c r="I41" s="31"/>
      <c r="J41" s="31"/>
      <c r="K41" s="32"/>
      <c r="L41" s="31">
        <v>973</v>
      </c>
      <c r="M41" s="31" t="s">
        <v>1629</v>
      </c>
      <c r="N41" s="20"/>
      <c r="O41" s="97" t="s">
        <v>1306</v>
      </c>
      <c r="P41" s="26"/>
    </row>
    <row r="42" s="7" customFormat="1" ht="17" customHeight="1" spans="1:16">
      <c r="A42" s="15" t="s">
        <v>1673</v>
      </c>
      <c r="B42" s="60" t="s">
        <v>821</v>
      </c>
      <c r="C42" s="73" t="s">
        <v>821</v>
      </c>
      <c r="D42" s="60" t="s">
        <v>24</v>
      </c>
      <c r="E42" s="60" t="s">
        <v>487</v>
      </c>
      <c r="F42" s="60" t="s">
        <v>795</v>
      </c>
      <c r="G42" s="60"/>
      <c r="H42" s="60"/>
      <c r="I42" s="60"/>
      <c r="J42" s="60"/>
      <c r="K42" s="19"/>
      <c r="L42" s="43">
        <v>603</v>
      </c>
      <c r="M42" s="26" t="s">
        <v>667</v>
      </c>
      <c r="N42" s="20"/>
      <c r="O42" s="97" t="s">
        <v>1306</v>
      </c>
      <c r="P42" s="26"/>
    </row>
    <row r="43" s="7" customFormat="1" ht="17" customHeight="1" spans="1:16">
      <c r="A43" s="15" t="s">
        <v>1674</v>
      </c>
      <c r="B43" s="34" t="s">
        <v>821</v>
      </c>
      <c r="C43" s="35" t="s">
        <v>821</v>
      </c>
      <c r="D43" s="17"/>
      <c r="E43" s="26"/>
      <c r="F43" s="26"/>
      <c r="G43" s="34"/>
      <c r="H43" s="34"/>
      <c r="I43" s="34"/>
      <c r="J43" s="36"/>
      <c r="K43" s="37"/>
      <c r="L43" s="26">
        <v>803</v>
      </c>
      <c r="M43" s="16" t="s">
        <v>1629</v>
      </c>
      <c r="N43" s="92"/>
      <c r="O43" s="97" t="s">
        <v>1306</v>
      </c>
      <c r="P43" s="26"/>
    </row>
    <row r="44" s="7" customFormat="1" ht="17" customHeight="1" spans="1:16">
      <c r="A44" s="39" t="s">
        <v>1675</v>
      </c>
      <c r="B44" s="34" t="s">
        <v>821</v>
      </c>
      <c r="C44" s="35" t="s">
        <v>821</v>
      </c>
      <c r="D44" s="26" t="s">
        <v>24</v>
      </c>
      <c r="E44" s="40" t="s">
        <v>1304</v>
      </c>
      <c r="F44" s="16" t="s">
        <v>795</v>
      </c>
      <c r="G44" s="26"/>
      <c r="H44" s="16"/>
      <c r="I44" s="41"/>
      <c r="J44" s="41"/>
      <c r="K44" s="42"/>
      <c r="L44" s="43">
        <v>963</v>
      </c>
      <c r="M44" s="44" t="s">
        <v>667</v>
      </c>
      <c r="N44" s="98"/>
      <c r="O44" s="97" t="s">
        <v>1306</v>
      </c>
      <c r="P44" s="26"/>
    </row>
    <row r="45" s="7" customFormat="1" ht="17" customHeight="1" spans="1:16">
      <c r="A45" s="58" t="s">
        <v>1676</v>
      </c>
      <c r="B45" s="17" t="s">
        <v>821</v>
      </c>
      <c r="C45" s="24" t="s">
        <v>821</v>
      </c>
      <c r="D45" s="55" t="s">
        <v>1149</v>
      </c>
      <c r="E45" s="16" t="s">
        <v>1242</v>
      </c>
      <c r="F45" s="16" t="s">
        <v>1639</v>
      </c>
      <c r="G45" s="55" t="s">
        <v>228</v>
      </c>
      <c r="H45" s="55" t="s">
        <v>229</v>
      </c>
      <c r="I45" s="76" t="s">
        <v>1244</v>
      </c>
      <c r="J45" s="77">
        <v>44958</v>
      </c>
      <c r="K45" s="59">
        <v>18</v>
      </c>
      <c r="L45" s="16">
        <v>123</v>
      </c>
      <c r="M45" s="16" t="s">
        <v>1640</v>
      </c>
      <c r="N45" s="89" t="s">
        <v>1246</v>
      </c>
      <c r="O45" s="97"/>
      <c r="P45" s="26"/>
    </row>
    <row r="46" s="6" customFormat="1" ht="17" customHeight="1" spans="1:16">
      <c r="A46" s="78"/>
      <c r="B46" s="96"/>
      <c r="C46" s="96"/>
      <c r="D46" s="79"/>
      <c r="E46" s="49"/>
      <c r="F46" s="49"/>
      <c r="G46" s="79"/>
      <c r="H46" s="79"/>
      <c r="I46" s="81"/>
      <c r="J46" s="82"/>
      <c r="K46" s="83"/>
      <c r="L46" s="49"/>
      <c r="M46" s="49"/>
      <c r="N46" s="79"/>
      <c r="O46" s="97"/>
    </row>
    <row r="47" s="7" customFormat="1" ht="17" customHeight="1" spans="1:16">
      <c r="A47" s="58" t="s">
        <v>1677</v>
      </c>
      <c r="B47" s="55" t="s">
        <v>1678</v>
      </c>
      <c r="C47" s="30" t="s">
        <v>1679</v>
      </c>
      <c r="D47" s="55" t="s">
        <v>1149</v>
      </c>
      <c r="E47" s="16" t="s">
        <v>1242</v>
      </c>
      <c r="F47" s="16" t="s">
        <v>1639</v>
      </c>
      <c r="G47" s="55" t="s">
        <v>1256</v>
      </c>
      <c r="H47" s="55"/>
      <c r="I47" s="55"/>
      <c r="J47" s="16"/>
      <c r="K47" s="59"/>
      <c r="L47" s="16">
        <v>140</v>
      </c>
      <c r="M47" s="16" t="s">
        <v>1640</v>
      </c>
      <c r="N47" s="55"/>
      <c r="O47" s="99" t="s">
        <v>1626</v>
      </c>
      <c r="P47" s="26">
        <v>4400</v>
      </c>
    </row>
    <row r="48" s="7" customFormat="1" ht="17" customHeight="1" spans="1:16">
      <c r="A48" s="28" t="s">
        <v>1680</v>
      </c>
      <c r="B48" s="29" t="s">
        <v>1679</v>
      </c>
      <c r="C48" s="30" t="s">
        <v>1679</v>
      </c>
      <c r="D48" s="31" t="s">
        <v>24</v>
      </c>
      <c r="E48" s="31"/>
      <c r="F48" s="31">
        <v>2025</v>
      </c>
      <c r="G48" s="31"/>
      <c r="H48" s="31"/>
      <c r="I48" s="31"/>
      <c r="J48" s="31"/>
      <c r="K48" s="32"/>
      <c r="L48" s="31">
        <v>1150</v>
      </c>
      <c r="M48" s="31" t="s">
        <v>1629</v>
      </c>
      <c r="N48" s="16"/>
      <c r="O48" s="99"/>
      <c r="P48" s="26"/>
    </row>
    <row r="49" s="7" customFormat="1" ht="17" customHeight="1" spans="1:25">
      <c r="A49" s="15" t="s">
        <v>1681</v>
      </c>
      <c r="B49" s="34" t="s">
        <v>1682</v>
      </c>
      <c r="C49" s="35" t="s">
        <v>1682</v>
      </c>
      <c r="D49" s="34"/>
      <c r="E49" s="26"/>
      <c r="F49" s="26"/>
      <c r="G49" s="34"/>
      <c r="H49" s="34"/>
      <c r="I49" s="34"/>
      <c r="J49" s="36"/>
      <c r="K49" s="37"/>
      <c r="L49" s="26">
        <v>985</v>
      </c>
      <c r="M49" s="16" t="s">
        <v>1629</v>
      </c>
      <c r="N49" s="34"/>
      <c r="O49" s="99"/>
      <c r="P49" s="26"/>
    </row>
    <row r="50" s="4" customFormat="1" ht="17" customHeight="1" spans="1:25">
      <c r="A50" s="15" t="s">
        <v>22</v>
      </c>
      <c r="B50" s="16" t="s">
        <v>819</v>
      </c>
      <c r="C50" s="24" t="s">
        <v>819</v>
      </c>
      <c r="D50" s="16" t="s">
        <v>24</v>
      </c>
      <c r="E50" s="16"/>
      <c r="F50" s="16" t="s">
        <v>795</v>
      </c>
      <c r="G50" s="16"/>
      <c r="H50" s="16"/>
      <c r="I50" s="18"/>
      <c r="J50" s="19"/>
      <c r="K50" s="19"/>
      <c r="L50" s="19">
        <v>1000</v>
      </c>
      <c r="M50" s="16" t="s">
        <v>1625</v>
      </c>
      <c r="N50" s="16" t="s">
        <v>230</v>
      </c>
      <c r="O50" s="99"/>
      <c r="P50" s="26"/>
    </row>
    <row r="51" s="5" customFormat="1" ht="17" customHeight="1" spans="1:25">
      <c r="A51" s="15" t="s">
        <v>1683</v>
      </c>
      <c r="B51" s="60" t="s">
        <v>819</v>
      </c>
      <c r="C51" s="73" t="s">
        <v>819</v>
      </c>
      <c r="D51" s="60" t="s">
        <v>24</v>
      </c>
      <c r="E51" s="60" t="s">
        <v>487</v>
      </c>
      <c r="F51" s="60" t="s">
        <v>795</v>
      </c>
      <c r="G51" s="60"/>
      <c r="H51" s="60"/>
      <c r="I51" s="60"/>
      <c r="J51" s="60"/>
      <c r="K51" s="19"/>
      <c r="L51" s="43">
        <v>700</v>
      </c>
      <c r="M51" s="26" t="s">
        <v>667</v>
      </c>
      <c r="N51" s="16"/>
      <c r="O51" s="99"/>
      <c r="P51" s="26"/>
      <c r="Q51" s="4"/>
      <c r="R51" s="4"/>
      <c r="S51" s="4"/>
      <c r="T51" s="4"/>
      <c r="U51" s="4"/>
      <c r="V51" s="4"/>
      <c r="W51" s="4"/>
      <c r="X51" s="4"/>
      <c r="Y51" s="4"/>
    </row>
    <row r="52" s="5" customFormat="1" ht="17" customHeight="1" spans="1:25">
      <c r="A52" s="39" t="s">
        <v>1684</v>
      </c>
      <c r="B52" s="60" t="s">
        <v>819</v>
      </c>
      <c r="C52" s="73" t="s">
        <v>819</v>
      </c>
      <c r="D52" s="60" t="s">
        <v>24</v>
      </c>
      <c r="E52" s="60" t="s">
        <v>487</v>
      </c>
      <c r="F52" s="60" t="s">
        <v>795</v>
      </c>
      <c r="G52" s="60"/>
      <c r="H52" s="60"/>
      <c r="I52" s="60"/>
      <c r="J52" s="60"/>
      <c r="K52" s="19"/>
      <c r="L52" s="43">
        <v>1100</v>
      </c>
      <c r="M52" s="26" t="s">
        <v>667</v>
      </c>
      <c r="N52" s="16"/>
      <c r="O52" s="99"/>
      <c r="P52" s="26"/>
      <c r="Q52" s="4"/>
      <c r="R52" s="4"/>
      <c r="S52" s="4"/>
      <c r="T52" s="4"/>
      <c r="U52" s="4"/>
      <c r="V52" s="4"/>
      <c r="W52" s="4"/>
      <c r="X52" s="4"/>
      <c r="Y52" s="4"/>
    </row>
    <row r="53" s="8" customFormat="1" ht="17" customHeight="1" spans="1:25">
      <c r="A53" s="100"/>
      <c r="B53" s="101"/>
      <c r="C53" s="80"/>
      <c r="D53" s="101"/>
      <c r="E53" s="101"/>
      <c r="F53" s="101"/>
      <c r="G53" s="101"/>
      <c r="H53" s="101"/>
      <c r="I53" s="101"/>
      <c r="J53" s="101"/>
      <c r="K53" s="102"/>
      <c r="L53" s="101"/>
      <c r="M53" s="47"/>
      <c r="N53" s="49"/>
      <c r="O53" s="54"/>
      <c r="P53" s="103"/>
      <c r="Q53" s="103"/>
      <c r="R53" s="103"/>
      <c r="S53" s="103"/>
      <c r="T53" s="103"/>
      <c r="U53" s="103"/>
      <c r="V53" s="103"/>
      <c r="W53" s="103"/>
      <c r="X53" s="103"/>
      <c r="Y53" s="103"/>
    </row>
    <row r="54" s="9" customFormat="1" ht="17" customHeight="1" spans="1:25">
      <c r="A54" s="39" t="s">
        <v>1685</v>
      </c>
      <c r="B54" s="17" t="s">
        <v>822</v>
      </c>
      <c r="C54" s="24" t="s">
        <v>822</v>
      </c>
      <c r="D54" s="26" t="s">
        <v>24</v>
      </c>
      <c r="E54" s="40" t="s">
        <v>1304</v>
      </c>
      <c r="F54" s="16" t="s">
        <v>795</v>
      </c>
      <c r="G54" s="16"/>
      <c r="H54" s="16"/>
      <c r="I54" s="74"/>
      <c r="J54" s="74"/>
      <c r="K54" s="75"/>
      <c r="L54" s="43">
        <v>1100</v>
      </c>
      <c r="M54" s="16" t="s">
        <v>667</v>
      </c>
      <c r="N54" s="17"/>
      <c r="O54" s="25" t="s">
        <v>1686</v>
      </c>
      <c r="P54" s="16" t="s">
        <v>1687</v>
      </c>
      <c r="Q54" s="26" t="s">
        <v>1688</v>
      </c>
      <c r="R54" s="2"/>
      <c r="S54" s="2"/>
      <c r="T54" s="2"/>
      <c r="U54" s="2"/>
      <c r="V54" s="2"/>
      <c r="W54" s="2"/>
      <c r="X54" s="2"/>
      <c r="Y54" s="2"/>
    </row>
    <row r="55" s="2" customFormat="1" ht="76" customHeight="1" spans="1:25">
      <c r="A55" s="15" t="s">
        <v>76</v>
      </c>
      <c r="B55" s="16" t="s">
        <v>1689</v>
      </c>
      <c r="C55" s="24" t="s">
        <v>1258</v>
      </c>
      <c r="D55" s="16" t="s">
        <v>24</v>
      </c>
      <c r="E55" s="16" t="s">
        <v>812</v>
      </c>
      <c r="F55" s="16" t="s">
        <v>795</v>
      </c>
      <c r="G55" s="104" t="s">
        <v>1690</v>
      </c>
      <c r="H55" s="104" t="s">
        <v>1691</v>
      </c>
      <c r="I55" s="594" t="s">
        <v>1692</v>
      </c>
      <c r="J55" s="105">
        <v>202108</v>
      </c>
      <c r="K55" s="105">
        <v>48</v>
      </c>
      <c r="L55" s="105">
        <v>690</v>
      </c>
      <c r="M55" s="104" t="s">
        <v>1693</v>
      </c>
      <c r="N55" s="104" t="s">
        <v>42</v>
      </c>
      <c r="O55" s="57"/>
      <c r="P55" s="26"/>
    </row>
    <row r="56" s="2" customFormat="1" ht="17" customHeight="1" spans="1:25">
      <c r="A56" s="106" t="s">
        <v>1694</v>
      </c>
      <c r="B56" s="107" t="s">
        <v>822</v>
      </c>
      <c r="C56" s="108" t="s">
        <v>1258</v>
      </c>
      <c r="D56" s="109" t="s">
        <v>1149</v>
      </c>
      <c r="E56" s="110" t="s">
        <v>1242</v>
      </c>
      <c r="F56" s="111" t="s">
        <v>1639</v>
      </c>
      <c r="G56" s="112" t="s">
        <v>1256</v>
      </c>
      <c r="H56" s="112"/>
      <c r="I56" s="112"/>
      <c r="J56" s="111"/>
      <c r="K56" s="113"/>
      <c r="L56" s="111">
        <v>140</v>
      </c>
      <c r="M56" s="111" t="s">
        <v>1640</v>
      </c>
      <c r="N56" s="114"/>
      <c r="O56" s="57"/>
      <c r="P56" s="26"/>
    </row>
    <row r="57" s="2" customFormat="1" ht="30" customHeight="1" spans="1:25">
      <c r="A57" s="28" t="s">
        <v>1695</v>
      </c>
      <c r="B57" s="29" t="s">
        <v>1696</v>
      </c>
      <c r="C57" s="115" t="s">
        <v>1696</v>
      </c>
      <c r="D57" s="31" t="s">
        <v>24</v>
      </c>
      <c r="E57" s="31"/>
      <c r="F57" s="32">
        <v>2025</v>
      </c>
      <c r="G57" s="31" t="s">
        <v>1697</v>
      </c>
      <c r="H57" s="31" t="s">
        <v>55</v>
      </c>
      <c r="I57" s="31" t="s">
        <v>1698</v>
      </c>
      <c r="J57" s="31" t="s">
        <v>1699</v>
      </c>
      <c r="K57" s="32">
        <v>45</v>
      </c>
      <c r="L57" s="31">
        <v>200</v>
      </c>
      <c r="M57" s="31" t="s">
        <v>1700</v>
      </c>
      <c r="N57" s="16" t="s">
        <v>241</v>
      </c>
      <c r="O57" s="57"/>
      <c r="P57" s="26"/>
    </row>
    <row r="58" s="2" customFormat="1" ht="17" customHeight="1" spans="1:25">
      <c r="A58" s="15" t="s">
        <v>1701</v>
      </c>
      <c r="B58" s="60" t="s">
        <v>1689</v>
      </c>
      <c r="C58" s="73" t="s">
        <v>1689</v>
      </c>
      <c r="D58" s="60" t="s">
        <v>24</v>
      </c>
      <c r="E58" s="60" t="s">
        <v>487</v>
      </c>
      <c r="F58" s="60" t="s">
        <v>795</v>
      </c>
      <c r="G58" s="60"/>
      <c r="H58" s="60"/>
      <c r="I58" s="60"/>
      <c r="J58" s="60"/>
      <c r="K58" s="19"/>
      <c r="L58" s="60">
        <v>700</v>
      </c>
      <c r="M58" s="26" t="s">
        <v>667</v>
      </c>
      <c r="N58" s="16"/>
      <c r="O58" s="57"/>
      <c r="P58" s="26"/>
    </row>
    <row r="59" s="2" customFormat="1" ht="17" customHeight="1" spans="1:25">
      <c r="A59" s="15" t="s">
        <v>1702</v>
      </c>
      <c r="B59" s="17" t="s">
        <v>1689</v>
      </c>
      <c r="C59" s="24" t="s">
        <v>1689</v>
      </c>
      <c r="D59" s="34"/>
      <c r="E59" s="26"/>
      <c r="F59" s="26"/>
      <c r="G59" s="34"/>
      <c r="H59" s="34"/>
      <c r="I59" s="34"/>
      <c r="J59" s="36"/>
      <c r="K59" s="37"/>
      <c r="L59" s="26">
        <v>985</v>
      </c>
      <c r="M59" s="16" t="s">
        <v>1629</v>
      </c>
      <c r="N59" s="34"/>
      <c r="O59" s="63"/>
      <c r="P59" s="26"/>
    </row>
    <row r="60" s="3" customFormat="1" ht="17" customHeight="1" spans="1:25">
      <c r="A60" s="116"/>
      <c r="B60" s="117"/>
      <c r="C60" s="117" t="s">
        <v>1703</v>
      </c>
      <c r="D60" s="118"/>
      <c r="E60" s="119"/>
      <c r="F60" s="119"/>
      <c r="G60" s="118"/>
      <c r="H60" s="118"/>
      <c r="I60" s="118"/>
      <c r="J60" s="120"/>
      <c r="K60" s="121"/>
      <c r="L60" s="119"/>
      <c r="M60" s="122"/>
      <c r="N60" s="118"/>
      <c r="O60" s="123"/>
      <c r="P60" s="119">
        <v>4400</v>
      </c>
    </row>
    <row r="61" s="3" customFormat="1" ht="17" customHeight="1" spans="1:25">
      <c r="A61" s="46"/>
      <c r="B61" s="96"/>
      <c r="C61" s="96"/>
      <c r="D61" s="47"/>
      <c r="E61" s="48"/>
      <c r="F61" s="49"/>
      <c r="G61" s="49"/>
      <c r="H61" s="49"/>
      <c r="I61" s="52"/>
      <c r="J61" s="52"/>
      <c r="K61" s="88"/>
      <c r="L61" s="52"/>
      <c r="M61" s="53"/>
      <c r="N61" s="96"/>
      <c r="O61" s="54"/>
    </row>
    <row r="62" s="2" customFormat="1" ht="17" customHeight="1" spans="1:25">
      <c r="A62" s="15" t="s">
        <v>1704</v>
      </c>
      <c r="B62" s="34" t="s">
        <v>1705</v>
      </c>
      <c r="C62" s="24" t="s">
        <v>1706</v>
      </c>
      <c r="D62" s="17" t="s">
        <v>24</v>
      </c>
      <c r="E62" s="16" t="s">
        <v>25</v>
      </c>
      <c r="F62" s="16" t="s">
        <v>795</v>
      </c>
      <c r="G62" s="34" t="s">
        <v>1707</v>
      </c>
      <c r="H62" s="34" t="s">
        <v>1708</v>
      </c>
      <c r="I62" s="124" t="s">
        <v>1709</v>
      </c>
      <c r="J62" s="36" t="s">
        <v>1710</v>
      </c>
      <c r="K62" s="37"/>
      <c r="L62" s="26">
        <v>803</v>
      </c>
      <c r="M62" s="16" t="s">
        <v>1629</v>
      </c>
      <c r="N62" s="17" t="s">
        <v>42</v>
      </c>
      <c r="O62" s="125"/>
      <c r="P62" s="26">
        <v>830</v>
      </c>
    </row>
    <row r="63" s="5" customFormat="1" spans="1:25">
      <c r="E63" s="95"/>
      <c r="F63" s="95"/>
      <c r="J63" s="95"/>
      <c r="L63" s="95"/>
    </row>
    <row r="64" s="3" customFormat="1" ht="17" customHeight="1" spans="1:25">
      <c r="A64" s="46"/>
      <c r="B64" s="6"/>
      <c r="C64" s="96"/>
      <c r="D64" s="47"/>
      <c r="E64" s="49"/>
      <c r="F64" s="52"/>
      <c r="G64" s="49"/>
      <c r="H64" s="49"/>
      <c r="I64" s="87"/>
      <c r="J64" s="52"/>
      <c r="K64" s="88"/>
      <c r="L64" s="52"/>
      <c r="M64" s="49"/>
      <c r="N64" s="96"/>
      <c r="O64" s="54"/>
    </row>
    <row r="65" s="2" customFormat="1" ht="19" customHeight="1" spans="1:16">
      <c r="A65" s="58" t="s">
        <v>1711</v>
      </c>
      <c r="B65" s="55" t="s">
        <v>1265</v>
      </c>
      <c r="C65" s="24" t="s">
        <v>1265</v>
      </c>
      <c r="D65" s="55" t="s">
        <v>1149</v>
      </c>
      <c r="E65" s="16" t="s">
        <v>1242</v>
      </c>
      <c r="F65" s="16" t="s">
        <v>1639</v>
      </c>
      <c r="G65" s="55" t="s">
        <v>1256</v>
      </c>
      <c r="H65" s="55"/>
      <c r="I65" s="55"/>
      <c r="J65" s="16"/>
      <c r="K65" s="59"/>
      <c r="L65" s="16">
        <v>123</v>
      </c>
      <c r="M65" s="16" t="s">
        <v>1640</v>
      </c>
      <c r="N65" s="55"/>
      <c r="O65" s="99" t="s">
        <v>1262</v>
      </c>
      <c r="P65" s="126"/>
    </row>
    <row r="66" s="4" customFormat="1" ht="32" customHeight="1" spans="1:16">
      <c r="A66" s="127"/>
      <c r="B66" s="66"/>
      <c r="C66" s="66"/>
      <c r="D66" s="1"/>
      <c r="E66" s="128"/>
      <c r="F66" s="67"/>
      <c r="G66" s="1"/>
      <c r="H66" s="67"/>
      <c r="I66" s="129"/>
      <c r="J66" s="129"/>
      <c r="K66" s="130"/>
      <c r="L66" s="131"/>
      <c r="M66" s="132"/>
      <c r="N66" s="7"/>
      <c r="O66" s="69"/>
    </row>
  </sheetData>
  <mergeCells count="17">
    <mergeCell ref="O5:O7"/>
    <mergeCell ref="O9:O14"/>
    <mergeCell ref="O17:O22"/>
    <mergeCell ref="O24:O28"/>
    <mergeCell ref="O30:O31"/>
    <mergeCell ref="O33:O36"/>
    <mergeCell ref="O47:O51"/>
    <mergeCell ref="O54:O59"/>
    <mergeCell ref="P5:P7"/>
    <mergeCell ref="P9:P14"/>
    <mergeCell ref="P17:P22"/>
    <mergeCell ref="P24:P28"/>
    <mergeCell ref="P30:P31"/>
    <mergeCell ref="P33:P36"/>
    <mergeCell ref="P40:P45"/>
    <mergeCell ref="P47:P52"/>
    <mergeCell ref="P54:P59"/>
  </mergeCells>
  <conditionalFormatting sqref="B14">
    <cfRule type="duplicateValues" dxfId="0" priority="2"/>
    <cfRule type="duplicateValues" dxfId="0" priority="1"/>
  </conditionalFormatting>
  <dataValidations count="1">
    <dataValidation type="list" allowBlank="1" showInputMessage="1" showErrorMessage="1" sqref="D13 D15 D36 D2:D11 D28:D30 D33:D34 D39:D40">
      <formula1>"中职,高职专科,高职本科"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德州</vt:lpstr>
      <vt:lpstr>禹城医护</vt:lpstr>
      <vt:lpstr>禹城公共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ADDFD</cp:lastModifiedBy>
  <dcterms:created xsi:type="dcterms:W3CDTF">2026-05-06T01:23:45Z</dcterms:created>
  <dcterms:modified xsi:type="dcterms:W3CDTF">2026-05-06T01:26:40Z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7B03300962F746A78D7BECC449B1F8C3_11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